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D:\PPH 2025\LICITACIONES 2025\ESTUDIOS DE MERCADO\CANAL CAPITAL\"/>
    </mc:Choice>
  </mc:AlternateContent>
  <xr:revisionPtr revIDLastSave="0" documentId="8_{D28D696C-8497-4970-820A-A139157653DE}" xr6:coauthVersionLast="47" xr6:coauthVersionMax="47" xr10:uidLastSave="{00000000-0000-0000-0000-000000000000}"/>
  <bookViews>
    <workbookView xWindow="-108" yWindow="-108" windowWidth="23256" windowHeight="13896"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6h7ODSctwPyc1wjoRIJe4j3b0pTRNhMBP4M5pD97uk8="/>
    </ext>
  </extLst>
</workbook>
</file>

<file path=xl/calcChain.xml><?xml version="1.0" encoding="utf-8"?>
<calcChain xmlns="http://schemas.openxmlformats.org/spreadsheetml/2006/main">
  <c r="G17" i="2" l="1"/>
  <c r="H17" i="2" s="1"/>
  <c r="G15" i="2"/>
  <c r="H15" i="2" s="1"/>
  <c r="G13" i="2"/>
  <c r="H13" i="2" s="1"/>
  <c r="G12" i="2"/>
  <c r="H12" i="2" s="1"/>
  <c r="G10" i="2"/>
  <c r="H10" i="2" s="1"/>
  <c r="G4" i="2"/>
  <c r="H4" i="2" s="1"/>
  <c r="E4" i="1"/>
  <c r="E6" i="1"/>
  <c r="F6" i="1" s="1"/>
  <c r="D6" i="1"/>
  <c r="D4" i="1"/>
  <c r="E5" i="1"/>
  <c r="D5" i="1"/>
  <c r="G19" i="2"/>
  <c r="H19" i="2" s="1"/>
  <c r="G18" i="2"/>
  <c r="H18" i="2" s="1"/>
  <c r="G16" i="2"/>
  <c r="H16" i="2" s="1"/>
  <c r="G14" i="2"/>
  <c r="H14" i="2" s="1"/>
  <c r="G11" i="2"/>
  <c r="H11" i="2" s="1"/>
  <c r="G20" i="2" l="1"/>
  <c r="F5" i="1"/>
  <c r="H5" i="1" s="1"/>
  <c r="F4" i="1"/>
  <c r="H20" i="2"/>
  <c r="H6" i="1"/>
  <c r="I6" i="1" s="1"/>
  <c r="H4" i="1"/>
  <c r="I4" i="1" s="1"/>
  <c r="I5" i="1" l="1"/>
  <c r="J5" i="1" s="1"/>
  <c r="K5" i="1" s="1"/>
  <c r="L5" i="1" s="1"/>
  <c r="M5" i="1" s="1"/>
  <c r="J6" i="1"/>
  <c r="K6" i="1" s="1"/>
  <c r="L6" i="1" s="1"/>
  <c r="M6" i="1" s="1"/>
  <c r="J4" i="1"/>
  <c r="K4" i="1" s="1"/>
  <c r="L4" i="1" s="1"/>
  <c r="M4" i="1" l="1"/>
  <c r="M7" i="1" s="1"/>
  <c r="L7" i="1"/>
</calcChain>
</file>

<file path=xl/sharedStrings.xml><?xml version="1.0" encoding="utf-8"?>
<sst xmlns="http://schemas.openxmlformats.org/spreadsheetml/2006/main" count="56" uniqueCount="54">
  <si>
    <t>SERVICIOS FIJOS DE VIGILANCIA DE SEPTIEMBRE A DICIEMBRE DE 2025 SEGÚN CIRCULAR EXTERNA</t>
  </si>
  <si>
    <t xml:space="preserve">DESCRIPCION DEL SERVICIOS </t>
  </si>
  <si>
    <t xml:space="preserve">CANTIDAD </t>
  </si>
  <si>
    <t>COSTO DIRECTO UNITARIO</t>
  </si>
  <si>
    <t>PRIMA DE SEGURO DE VIDA</t>
  </si>
  <si>
    <t>COSTO DIRECTO + PRIMA DE SEGURO DE VIDA POR CANTIDAD</t>
  </si>
  <si>
    <t>%</t>
  </si>
  <si>
    <t>A Y S</t>
  </si>
  <si>
    <t>SUBTOTAL</t>
  </si>
  <si>
    <t xml:space="preserve">BASE A.I.U. 10% </t>
  </si>
  <si>
    <t>IVA</t>
  </si>
  <si>
    <t xml:space="preserve">TOTAL MENSUAL </t>
  </si>
  <si>
    <t>VALOR TOTAL POR 4 MESES</t>
  </si>
  <si>
    <t xml:space="preserve">SERVICIO DE VIGILANCIA SIN ARMA  12 HORAS DIURNAS DE LUNES A VIERNES SIN FESTIVOS </t>
  </si>
  <si>
    <t>SERVICIO DE VIGILANCIA SIN ARMA 24 HORAS PERMANENTES</t>
  </si>
  <si>
    <t xml:space="preserve">SERVICIO DE VIGILANCIA CON ARMA 24 HORAS PERMANENTES </t>
  </si>
  <si>
    <t>VALOR TOTAL</t>
  </si>
  <si>
    <r>
      <rPr>
        <b/>
        <i/>
        <u/>
        <sz val="11"/>
        <color theme="1"/>
        <rFont val="Calibri"/>
      </rPr>
      <t>Nota:</t>
    </r>
    <r>
      <rPr>
        <i/>
        <sz val="11"/>
        <color theme="1"/>
        <rFont val="Calibri"/>
      </rPr>
      <t xml:space="preserve">  1. Señor proponente, por favor diligenciar unicamente las celdas sombreadas en color verde
</t>
    </r>
  </si>
  <si>
    <t xml:space="preserve">ALQUILER DE LOS MEDIOS TECNOLÓGICOS </t>
  </si>
  <si>
    <t>ÍTEM</t>
  </si>
  <si>
    <t>DESCRIPCIÓN</t>
  </si>
  <si>
    <t xml:space="preserve">ESPECIFICACIONES TÉCNICAS </t>
  </si>
  <si>
    <t xml:space="preserve">VALOR DEL ALQUILER  UNITARIO POR MES INCLUIDO IVA </t>
  </si>
  <si>
    <t>CANTIDAD</t>
  </si>
  <si>
    <t>VALOR ALQUILER MENSUAL TOTAL POR LA CANTIDAD DE EQUIPOS INCLUIDO IVA</t>
  </si>
  <si>
    <t>VALOR TOTAL POR 28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</si>
  <si>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</si>
  <si>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</si>
  <si>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</si>
  <si>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</si>
  <si>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</si>
  <si>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</si>
  <si>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</si>
  <si>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</si>
  <si>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</si>
  <si>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</si>
  <si>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</si>
  <si>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</si>
  <si>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</si>
  <si>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</si>
  <si>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</si>
  <si>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</si>
  <si>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</si>
  <si>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</si>
  <si>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</si>
  <si>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</si>
  <si>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</si>
  <si>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</si>
  <si>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</si>
  <si>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</si>
  <si>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</si>
  <si>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</si>
  <si>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</si>
  <si>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r>
      <rPr>
        <sz val="10"/>
        <color theme="1"/>
        <rFont val="Tahoma"/>
      </rPr>
      <t xml:space="preserve">1. Por favor diligenciar unicamente la celda sombreada en color verde, en valores enteros </t>
    </r>
    <r>
      <rPr>
        <b/>
        <sz val="10"/>
        <color theme="1"/>
        <rFont val="Tahoma"/>
      </rPr>
      <t>sin decimales.</t>
    </r>
    <r>
      <rPr>
        <sz val="10"/>
        <color theme="1"/>
        <rFont val="Tahoma"/>
      </rPr>
      <t xml:space="preserve">
2. Se informa que, todos los medios tecnológicos aquí descritos, se encuentran actualmente en operación bajo la modalidad de alquiler por parte de la Empresa que presta el servicio de vigilancia.
3. Se debe brindar garantía, soporte y mantenimiento en un tiempo maximo de 24 horas. 
4. Para los equipos de video la configuracion debe ser compatibles con el protocolo de comunicación IP versión 6 de canal capital.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</si>
</sst>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_ ;_ * \-#,##0_ ;_ * &quot;-&quot;??_ ;_ @_ "/>
    <numFmt numFmtId="165" formatCode="_-&quot;$&quot;\ * #,##0_-;\-&quot;$&quot;\ * #,##0_-;_-&quot;$&quot;\ * &quot;-&quot;??_-;_-@"/>
  </numFmts>
  <fonts count="17" x14ac:knownFonts="1">
    <font>
      <sz val="11"/>
      <color theme="1"/>
      <name val="Calibri"/>
      <scheme val="minor"/>
    </font>
    <font>
      <sz val="11"/>
      <color theme="1"/>
      <name val="Calibri"/>
    </font>
    <font>
      <b/>
      <sz val="12"/>
      <color theme="1"/>
      <name val="Calibri"/>
    </font>
    <font>
      <sz val="11"/>
      <name val="Calibri"/>
    </font>
    <font>
      <b/>
      <sz val="10"/>
      <color theme="1"/>
      <name val="Calibri"/>
    </font>
    <font>
      <sz val="10"/>
      <color theme="1"/>
      <name val="Calibri"/>
    </font>
    <font>
      <i/>
      <sz val="11"/>
      <color theme="1"/>
      <name val="Calibri"/>
    </font>
    <font>
      <b/>
      <sz val="11"/>
      <color rgb="FF000000"/>
      <name val="Tahoma"/>
    </font>
    <font>
      <sz val="11"/>
      <color rgb="FF000000"/>
      <name val="Tahoma"/>
    </font>
    <font>
      <b/>
      <sz val="8"/>
      <color rgb="FF222222"/>
      <name val="Tahoma"/>
    </font>
    <font>
      <sz val="9"/>
      <color rgb="FF222222"/>
      <name val="Tahoma"/>
    </font>
    <font>
      <sz val="9"/>
      <color theme="1"/>
      <name val="Tahoma"/>
    </font>
    <font>
      <b/>
      <sz val="11"/>
      <color theme="1"/>
      <name val="Calibri"/>
    </font>
    <font>
      <b/>
      <sz val="9"/>
      <color theme="1"/>
      <name val="Tahoma"/>
    </font>
    <font>
      <sz val="10"/>
      <color theme="1"/>
      <name val="Tahoma"/>
    </font>
    <font>
      <b/>
      <i/>
      <u/>
      <sz val="11"/>
      <color theme="1"/>
      <name val="Calibri"/>
    </font>
    <font>
      <b/>
      <sz val="10"/>
      <color theme="1"/>
      <name val="Tahoma"/>
    </font>
  </fonts>
  <fills count="6">
    <fill>
      <patternFill patternType="none"/>
    </fill>
    <fill>
      <patternFill patternType="gray125"/>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
      <patternFill patternType="solid">
        <fgColor theme="0"/>
        <bgColor theme="0"/>
      </patternFill>
    </fill>
  </fills>
  <borders count="32">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s>
  <cellStyleXfs count="1">
    <xf numFmtId="0" fontId="0" fillId="0" borderId="0"/>
  </cellStyleXfs>
  <cellXfs count="73">
    <xf numFmtId="0" fontId="0" fillId="0" borderId="0" xfId="0"/>
    <xf numFmtId="0" fontId="1" fillId="0" borderId="0" xfId="0" applyFont="1"/>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164"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5" fontId="5" fillId="4" borderId="5" xfId="0" applyNumberFormat="1" applyFont="1" applyFill="1" applyBorder="1" applyAlignment="1">
      <alignment horizontal="center" vertical="center" wrapText="1"/>
    </xf>
    <xf numFmtId="165" fontId="5" fillId="5" borderId="5"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wrapText="1"/>
    </xf>
    <xf numFmtId="165" fontId="1" fillId="0" borderId="5" xfId="0" applyNumberFormat="1" applyFont="1" applyBorder="1" applyAlignment="1">
      <alignment horizontal="center" vertical="center" wrapText="1"/>
    </xf>
    <xf numFmtId="165" fontId="1" fillId="0" borderId="6"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165" fontId="2" fillId="0" borderId="10" xfId="0" applyNumberFormat="1" applyFont="1" applyBorder="1" applyAlignment="1">
      <alignment vertical="center"/>
    </xf>
    <xf numFmtId="165" fontId="2" fillId="0" borderId="11" xfId="0" applyNumberFormat="1" applyFont="1" applyBorder="1" applyAlignment="1">
      <alignment vertical="center"/>
    </xf>
    <xf numFmtId="0" fontId="7" fillId="0" borderId="0" xfId="0" applyFont="1"/>
    <xf numFmtId="0" fontId="8" fillId="0" borderId="0" xfId="0" applyFont="1"/>
    <xf numFmtId="0" fontId="1" fillId="0" borderId="0" xfId="0" applyFont="1" applyAlignment="1">
      <alignment vertical="center"/>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2" borderId="5" xfId="0" applyFont="1" applyFill="1" applyBorder="1" applyAlignment="1">
      <alignment horizontal="left" vertical="center" wrapText="1"/>
    </xf>
    <xf numFmtId="0" fontId="10" fillId="2" borderId="5" xfId="0" applyFont="1" applyFill="1" applyBorder="1" applyAlignment="1">
      <alignment vertical="center" wrapText="1"/>
    </xf>
    <xf numFmtId="0" fontId="10" fillId="2" borderId="4" xfId="0" applyFont="1" applyFill="1" applyBorder="1" applyAlignment="1">
      <alignment horizontal="center" vertical="center" wrapText="1"/>
    </xf>
    <xf numFmtId="165" fontId="10" fillId="4" borderId="5" xfId="0" applyNumberFormat="1" applyFont="1" applyFill="1" applyBorder="1" applyAlignment="1">
      <alignment vertical="center" wrapText="1"/>
    </xf>
    <xf numFmtId="0" fontId="10" fillId="2" borderId="5" xfId="0" applyFont="1" applyFill="1" applyBorder="1" applyAlignment="1">
      <alignment horizontal="center" vertical="center" wrapText="1"/>
    </xf>
    <xf numFmtId="165" fontId="10" fillId="2" borderId="5" xfId="0" applyNumberFormat="1" applyFont="1" applyFill="1" applyBorder="1" applyAlignment="1">
      <alignment vertical="center" wrapText="1"/>
    </xf>
    <xf numFmtId="165" fontId="10" fillId="2" borderId="6" xfId="0" applyNumberFormat="1" applyFont="1" applyFill="1" applyBorder="1" applyAlignment="1">
      <alignment vertical="center" wrapText="1"/>
    </xf>
    <xf numFmtId="0" fontId="10" fillId="0" borderId="4" xfId="0" applyFont="1" applyBorder="1" applyAlignment="1">
      <alignment horizontal="center" vertical="center" wrapText="1"/>
    </xf>
    <xf numFmtId="0" fontId="10" fillId="0" borderId="5"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left" vertical="center" wrapText="1"/>
    </xf>
    <xf numFmtId="0" fontId="11" fillId="2" borderId="5" xfId="0" applyFont="1" applyFill="1" applyBorder="1" applyAlignment="1">
      <alignment horizontal="left" vertical="center" wrapText="1"/>
    </xf>
    <xf numFmtId="0" fontId="11" fillId="2" borderId="4" xfId="0" applyFont="1" applyFill="1" applyBorder="1" applyAlignment="1">
      <alignment horizontal="center" vertical="center" wrapText="1"/>
    </xf>
    <xf numFmtId="165" fontId="1" fillId="3" borderId="29" xfId="0" applyNumberFormat="1" applyFont="1" applyFill="1" applyBorder="1" applyAlignment="1">
      <alignment vertical="center"/>
    </xf>
    <xf numFmtId="165" fontId="1" fillId="3" borderId="5" xfId="0" applyNumberFormat="1" applyFont="1" applyFill="1" applyBorder="1" applyAlignment="1">
      <alignment vertical="center"/>
    </xf>
    <xf numFmtId="165" fontId="1" fillId="3" borderId="6" xfId="0" applyNumberFormat="1" applyFont="1" applyFill="1" applyBorder="1" applyAlignment="1">
      <alignment vertical="center"/>
    </xf>
    <xf numFmtId="0" fontId="13" fillId="3" borderId="30" xfId="0" applyFont="1" applyFill="1" applyBorder="1" applyAlignment="1">
      <alignment horizontal="center" vertical="center" wrapText="1"/>
    </xf>
    <xf numFmtId="0" fontId="12" fillId="0" borderId="0" xfId="0" applyFont="1" applyAlignment="1">
      <alignment horizontal="center"/>
    </xf>
    <xf numFmtId="0" fontId="12" fillId="0" borderId="0" xfId="0" applyFont="1" applyAlignment="1">
      <alignment horizontal="center" vertical="center"/>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6" fillId="0" borderId="12" xfId="0" applyFont="1" applyBorder="1" applyAlignment="1">
      <alignment horizontal="left" wrapText="1"/>
    </xf>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8" fillId="0" borderId="0" xfId="0" applyFont="1"/>
    <xf numFmtId="0" fontId="0" fillId="0" borderId="0" xfId="0"/>
    <xf numFmtId="0" fontId="12" fillId="3" borderId="27" xfId="0" applyFont="1" applyFill="1" applyBorder="1" applyAlignment="1">
      <alignment horizontal="center" vertical="center"/>
    </xf>
    <xf numFmtId="0" fontId="3" fillId="0" borderId="28" xfId="0" applyFont="1" applyBorder="1"/>
    <xf numFmtId="0" fontId="3" fillId="0" borderId="29" xfId="0" applyFont="1" applyBorder="1"/>
    <xf numFmtId="0" fontId="14" fillId="0" borderId="31" xfId="0" applyFont="1" applyBorder="1" applyAlignment="1">
      <alignment horizontal="left" vertical="center" wrapText="1"/>
    </xf>
    <xf numFmtId="0" fontId="10" fillId="2" borderId="18" xfId="0" applyFont="1" applyFill="1" applyBorder="1" applyAlignment="1">
      <alignment horizontal="center" vertical="center" wrapText="1"/>
    </xf>
    <xf numFmtId="0" fontId="3" fillId="0" borderId="21" xfId="0" applyFont="1" applyBorder="1"/>
    <xf numFmtId="0" fontId="3" fillId="0" borderId="24" xfId="0" applyFont="1" applyBorder="1"/>
    <xf numFmtId="0" fontId="10" fillId="2" borderId="19" xfId="0" applyFont="1" applyFill="1" applyBorder="1" applyAlignment="1">
      <alignment horizontal="left" vertical="center" wrapText="1"/>
    </xf>
    <xf numFmtId="0" fontId="3" fillId="0" borderId="22" xfId="0" applyFont="1" applyBorder="1"/>
    <xf numFmtId="0" fontId="3" fillId="0" borderId="25" xfId="0" applyFont="1" applyBorder="1"/>
    <xf numFmtId="165" fontId="10" fillId="4" borderId="19" xfId="0" applyNumberFormat="1" applyFont="1" applyFill="1" applyBorder="1" applyAlignment="1">
      <alignment horizontal="center" vertical="center" wrapText="1"/>
    </xf>
    <xf numFmtId="0" fontId="10" fillId="2" borderId="19" xfId="0" applyFont="1" applyFill="1" applyBorder="1" applyAlignment="1">
      <alignment horizontal="center" vertical="center" wrapText="1"/>
    </xf>
    <xf numFmtId="165" fontId="10" fillId="2" borderId="19" xfId="0" applyNumberFormat="1" applyFont="1" applyFill="1" applyBorder="1" applyAlignment="1">
      <alignment horizontal="center" vertical="center" wrapText="1"/>
    </xf>
    <xf numFmtId="165" fontId="10" fillId="2" borderId="20" xfId="0" applyNumberFormat="1" applyFont="1" applyFill="1" applyBorder="1" applyAlignment="1">
      <alignment horizontal="center" vertical="center" wrapText="1"/>
    </xf>
    <xf numFmtId="0" fontId="3" fillId="0" borderId="23" xfId="0" applyFont="1" applyBorder="1"/>
    <xf numFmtId="0" fontId="3" fillId="0" borderId="26" xfId="0" applyFont="1" applyBorder="1"/>
    <xf numFmtId="165" fontId="10" fillId="4" borderId="22" xfId="0" applyNumberFormat="1" applyFont="1" applyFill="1" applyBorder="1" applyAlignment="1">
      <alignment horizontal="center" vertical="center" wrapText="1"/>
    </xf>
    <xf numFmtId="165" fontId="10" fillId="4" borderId="2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200025</xdr:colOff>
      <xdr:row>1</xdr:row>
      <xdr:rowOff>28575</xdr:rowOff>
    </xdr:from>
    <xdr:ext cx="885825" cy="800100"/>
    <xdr:pic>
      <xdr:nvPicPr>
        <xdr:cNvPr id="2" name="image1.png" descr="C:\Users\john.garcia\Desktop\2020-01-08.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104775</xdr:colOff>
      <xdr:row>1</xdr:row>
      <xdr:rowOff>57150</xdr:rowOff>
    </xdr:from>
    <xdr:ext cx="666750" cy="495300"/>
    <xdr:pic>
      <xdr:nvPicPr>
        <xdr:cNvPr id="3" name="image2.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609600</xdr:colOff>
      <xdr:row>1</xdr:row>
      <xdr:rowOff>152400</xdr:rowOff>
    </xdr:from>
    <xdr:ext cx="600075" cy="561975"/>
    <xdr:pic>
      <xdr:nvPicPr>
        <xdr:cNvPr id="2" name="image1.png" descr="C:\Users\john.garcia\Desktop\2020-01-08.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104775</xdr:colOff>
      <xdr:row>1</xdr:row>
      <xdr:rowOff>95250</xdr:rowOff>
    </xdr:from>
    <xdr:ext cx="666750" cy="495300"/>
    <xdr:pic>
      <xdr:nvPicPr>
        <xdr:cNvPr id="3" name="image2.png" title="Imagen">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00"/>
  <sheetViews>
    <sheetView tabSelected="1" workbookViewId="0">
      <selection activeCell="B7" sqref="B7:K7"/>
    </sheetView>
  </sheetViews>
  <sheetFormatPr baseColWidth="10" defaultColWidth="14.44140625" defaultRowHeight="15" customHeight="1" x14ac:dyDescent="0.3"/>
  <cols>
    <col min="1" max="1" width="3.5546875" customWidth="1"/>
    <col min="2" max="2" width="32.88671875" customWidth="1"/>
    <col min="3" max="3" width="9.44140625" customWidth="1"/>
    <col min="4" max="5" width="17.88671875" customWidth="1"/>
    <col min="6" max="6" width="24.44140625" customWidth="1"/>
    <col min="7" max="7" width="6.44140625" customWidth="1"/>
    <col min="8" max="8" width="12.109375" customWidth="1"/>
    <col min="9" max="9" width="13.5546875" customWidth="1"/>
    <col min="10" max="11" width="12.109375" customWidth="1"/>
    <col min="12" max="12" width="15.109375" customWidth="1"/>
    <col min="13" max="13" width="17.109375" customWidth="1"/>
    <col min="14" max="28" width="10.6640625" customWidth="1"/>
  </cols>
  <sheetData>
    <row r="1" spans="1:28" ht="14.4" x14ac:dyDescent="0.3">
      <c r="A1" s="1"/>
      <c r="B1" s="1"/>
      <c r="C1" s="1"/>
      <c r="D1" s="1"/>
      <c r="E1" s="1"/>
      <c r="F1" s="1"/>
      <c r="G1" s="1"/>
      <c r="H1" s="1"/>
      <c r="I1" s="1"/>
      <c r="J1" s="1"/>
      <c r="K1" s="1"/>
      <c r="L1" s="1"/>
      <c r="M1" s="1"/>
      <c r="N1" s="1"/>
      <c r="O1" s="1"/>
      <c r="P1" s="1"/>
      <c r="Q1" s="1"/>
      <c r="R1" s="1"/>
      <c r="S1" s="1"/>
      <c r="T1" s="1"/>
      <c r="U1" s="1"/>
      <c r="V1" s="1"/>
      <c r="W1" s="1"/>
      <c r="X1" s="1"/>
      <c r="Y1" s="1"/>
      <c r="Z1" s="1"/>
      <c r="AA1" s="1"/>
      <c r="AB1" s="1"/>
    </row>
    <row r="2" spans="1:28" ht="49.5" customHeight="1" x14ac:dyDescent="0.3">
      <c r="A2" s="1"/>
      <c r="B2" s="41" t="s">
        <v>0</v>
      </c>
      <c r="C2" s="42"/>
      <c r="D2" s="42"/>
      <c r="E2" s="42"/>
      <c r="F2" s="42"/>
      <c r="G2" s="42"/>
      <c r="H2" s="42"/>
      <c r="I2" s="42"/>
      <c r="J2" s="42"/>
      <c r="K2" s="42"/>
      <c r="L2" s="42"/>
      <c r="M2" s="43"/>
      <c r="N2" s="1"/>
      <c r="O2" s="1"/>
      <c r="P2" s="1"/>
      <c r="Q2" s="1"/>
      <c r="R2" s="1"/>
      <c r="S2" s="1"/>
      <c r="T2" s="1"/>
      <c r="U2" s="1"/>
      <c r="V2" s="1"/>
      <c r="W2" s="1"/>
      <c r="X2" s="1"/>
      <c r="Y2" s="1"/>
      <c r="Z2" s="1"/>
      <c r="AA2" s="1"/>
      <c r="AB2" s="1"/>
    </row>
    <row r="3" spans="1:28" ht="41.25" customHeight="1" x14ac:dyDescent="0.3">
      <c r="A3" s="1"/>
      <c r="B3" s="2" t="s">
        <v>1</v>
      </c>
      <c r="C3" s="3" t="s">
        <v>2</v>
      </c>
      <c r="D3" s="4" t="s">
        <v>3</v>
      </c>
      <c r="E3" s="4" t="s">
        <v>4</v>
      </c>
      <c r="F3" s="4" t="s">
        <v>5</v>
      </c>
      <c r="G3" s="3" t="s">
        <v>6</v>
      </c>
      <c r="H3" s="3" t="s">
        <v>7</v>
      </c>
      <c r="I3" s="3" t="s">
        <v>8</v>
      </c>
      <c r="J3" s="4" t="s">
        <v>9</v>
      </c>
      <c r="K3" s="3" t="s">
        <v>10</v>
      </c>
      <c r="L3" s="3" t="s">
        <v>11</v>
      </c>
      <c r="M3" s="5" t="s">
        <v>12</v>
      </c>
      <c r="N3" s="1"/>
      <c r="O3" s="1"/>
      <c r="P3" s="1"/>
      <c r="Q3" s="1"/>
      <c r="R3" s="1"/>
      <c r="S3" s="1"/>
      <c r="T3" s="1"/>
      <c r="U3" s="1"/>
      <c r="V3" s="1"/>
      <c r="W3" s="1"/>
      <c r="X3" s="1"/>
      <c r="Y3" s="1"/>
      <c r="Z3" s="1"/>
      <c r="AA3" s="1"/>
      <c r="AB3" s="1"/>
    </row>
    <row r="4" spans="1:28" ht="41.4" x14ac:dyDescent="0.3">
      <c r="A4" s="1"/>
      <c r="B4" s="6" t="s">
        <v>13</v>
      </c>
      <c r="C4" s="7">
        <v>2</v>
      </c>
      <c r="D4" s="8">
        <f>+D5*55.97%/15*0.4*20</f>
        <v>3947546.1895999992</v>
      </c>
      <c r="E4" s="8">
        <f>+E5*55.97%/15*0.4*20</f>
        <v>4029.8399999999997</v>
      </c>
      <c r="F4" s="9">
        <f t="shared" ref="F4:F6" si="0">(D4+E4)*C4</f>
        <v>7903152.0591999982</v>
      </c>
      <c r="G4" s="10">
        <v>0.08</v>
      </c>
      <c r="H4" s="11">
        <f t="shared" ref="H4:H6" si="1">+F4*G4</f>
        <v>632252.16473599989</v>
      </c>
      <c r="I4" s="11">
        <f t="shared" ref="I4:I6" si="2">+F4+H4</f>
        <v>8535404.223935999</v>
      </c>
      <c r="J4" s="11">
        <f t="shared" ref="J4:J6" si="3">+I4*10%</f>
        <v>853540.42239359999</v>
      </c>
      <c r="K4" s="11">
        <f t="shared" ref="K4:K6" si="4">+J4*19%</f>
        <v>162172.68025478401</v>
      </c>
      <c r="L4" s="11">
        <f t="shared" ref="L4:L6" si="5">I4+K4</f>
        <v>8697576.9041907825</v>
      </c>
      <c r="M4" s="12">
        <f t="shared" ref="M4:M6" si="6">+L4*4</f>
        <v>34790307.61676313</v>
      </c>
      <c r="N4" s="1"/>
      <c r="O4" s="1"/>
      <c r="P4" s="1"/>
      <c r="Q4" s="1"/>
      <c r="R4" s="1"/>
      <c r="S4" s="1"/>
      <c r="T4" s="1"/>
      <c r="U4" s="1"/>
      <c r="V4" s="1"/>
      <c r="W4" s="1"/>
      <c r="X4" s="1"/>
      <c r="Y4" s="1"/>
      <c r="Z4" s="1"/>
      <c r="AA4" s="1"/>
      <c r="AB4" s="1"/>
    </row>
    <row r="5" spans="1:28" ht="27.6" x14ac:dyDescent="0.3">
      <c r="A5" s="1"/>
      <c r="B5" s="6" t="s">
        <v>14</v>
      </c>
      <c r="C5" s="7">
        <v>2</v>
      </c>
      <c r="D5" s="8">
        <f>1423500*9.29</f>
        <v>13224314.999999998</v>
      </c>
      <c r="E5" s="8">
        <f>4500*3</f>
        <v>13500</v>
      </c>
      <c r="F5" s="9">
        <f t="shared" si="0"/>
        <v>26475629.999999996</v>
      </c>
      <c r="G5" s="10">
        <v>0.08</v>
      </c>
      <c r="H5" s="13">
        <f t="shared" si="1"/>
        <v>2118050.4</v>
      </c>
      <c r="I5" s="13">
        <f t="shared" si="2"/>
        <v>28593680.399999995</v>
      </c>
      <c r="J5" s="13">
        <f t="shared" si="3"/>
        <v>2859368.0399999996</v>
      </c>
      <c r="K5" s="13">
        <f t="shared" si="4"/>
        <v>543279.92759999994</v>
      </c>
      <c r="L5" s="13">
        <f t="shared" si="5"/>
        <v>29136960.327599995</v>
      </c>
      <c r="M5" s="12">
        <f t="shared" si="6"/>
        <v>116547841.31039998</v>
      </c>
      <c r="N5" s="1"/>
      <c r="O5" s="1"/>
      <c r="P5" s="1"/>
      <c r="Q5" s="1"/>
      <c r="R5" s="1"/>
      <c r="S5" s="1"/>
      <c r="T5" s="1"/>
      <c r="U5" s="1"/>
      <c r="V5" s="1"/>
      <c r="W5" s="1"/>
      <c r="X5" s="1"/>
      <c r="Y5" s="1"/>
      <c r="Z5" s="1"/>
      <c r="AA5" s="1"/>
      <c r="AB5" s="1"/>
    </row>
    <row r="6" spans="1:28" ht="27.6" x14ac:dyDescent="0.3">
      <c r="A6" s="1"/>
      <c r="B6" s="6" t="s">
        <v>15</v>
      </c>
      <c r="C6" s="7">
        <v>1</v>
      </c>
      <c r="D6" s="8">
        <f>1423500*9.29</f>
        <v>13224314.999999998</v>
      </c>
      <c r="E6" s="8">
        <f>4500*3</f>
        <v>13500</v>
      </c>
      <c r="F6" s="9">
        <f t="shared" si="0"/>
        <v>13237814.999999998</v>
      </c>
      <c r="G6" s="10">
        <v>0.1</v>
      </c>
      <c r="H6" s="13">
        <f t="shared" si="1"/>
        <v>1323781.5</v>
      </c>
      <c r="I6" s="13">
        <f t="shared" si="2"/>
        <v>14561596.499999998</v>
      </c>
      <c r="J6" s="13">
        <f t="shared" si="3"/>
        <v>1456159.65</v>
      </c>
      <c r="K6" s="13">
        <f t="shared" si="4"/>
        <v>276670.33350000001</v>
      </c>
      <c r="L6" s="13">
        <f t="shared" si="5"/>
        <v>14838266.833499998</v>
      </c>
      <c r="M6" s="12">
        <f t="shared" si="6"/>
        <v>59353067.333999991</v>
      </c>
      <c r="N6" s="1"/>
      <c r="O6" s="1"/>
      <c r="P6" s="1"/>
      <c r="Q6" s="1"/>
      <c r="R6" s="1"/>
      <c r="S6" s="1"/>
      <c r="T6" s="1"/>
      <c r="U6" s="1"/>
      <c r="V6" s="1"/>
      <c r="W6" s="1"/>
      <c r="X6" s="1"/>
      <c r="Y6" s="1"/>
      <c r="Z6" s="1"/>
      <c r="AA6" s="1"/>
      <c r="AB6" s="1"/>
    </row>
    <row r="7" spans="1:28" ht="21.75" customHeight="1" x14ac:dyDescent="0.3">
      <c r="A7" s="1"/>
      <c r="B7" s="44" t="s">
        <v>16</v>
      </c>
      <c r="C7" s="45"/>
      <c r="D7" s="45"/>
      <c r="E7" s="45"/>
      <c r="F7" s="45"/>
      <c r="G7" s="45"/>
      <c r="H7" s="45"/>
      <c r="I7" s="45"/>
      <c r="J7" s="45"/>
      <c r="K7" s="46"/>
      <c r="L7" s="14">
        <f t="shared" ref="L7:M7" si="7">SUM(L4:L6)</f>
        <v>52672804.065290779</v>
      </c>
      <c r="M7" s="15">
        <f t="shared" si="7"/>
        <v>210691216.26116312</v>
      </c>
      <c r="N7" s="1"/>
      <c r="O7" s="1"/>
      <c r="P7" s="1"/>
      <c r="Q7" s="1"/>
      <c r="R7" s="1"/>
      <c r="S7" s="1"/>
      <c r="T7" s="1"/>
      <c r="U7" s="1"/>
      <c r="V7" s="1"/>
      <c r="W7" s="1"/>
      <c r="X7" s="1"/>
      <c r="Y7" s="1"/>
      <c r="Z7" s="1"/>
      <c r="AA7" s="1"/>
      <c r="AB7" s="1"/>
    </row>
    <row r="8" spans="1:28" ht="14.4" x14ac:dyDescent="0.3">
      <c r="A8" s="1"/>
      <c r="B8" s="1"/>
      <c r="C8" s="1"/>
      <c r="D8" s="1"/>
      <c r="E8" s="1"/>
      <c r="F8" s="1"/>
      <c r="G8" s="1"/>
      <c r="H8" s="1"/>
      <c r="I8" s="1"/>
      <c r="J8" s="1"/>
      <c r="K8" s="1"/>
      <c r="L8" s="1"/>
      <c r="M8" s="1"/>
      <c r="N8" s="1"/>
      <c r="O8" s="1"/>
      <c r="P8" s="1"/>
      <c r="Q8" s="1"/>
      <c r="R8" s="1"/>
      <c r="S8" s="1"/>
      <c r="T8" s="1"/>
      <c r="U8" s="1"/>
      <c r="V8" s="1"/>
      <c r="W8" s="1"/>
      <c r="X8" s="1"/>
      <c r="Y8" s="1"/>
      <c r="Z8" s="1"/>
      <c r="AA8" s="1"/>
      <c r="AB8" s="1"/>
    </row>
    <row r="9" spans="1:28" ht="15" customHeight="1" x14ac:dyDescent="0.3">
      <c r="A9" s="1"/>
      <c r="B9" s="47" t="s">
        <v>17</v>
      </c>
      <c r="C9" s="48"/>
      <c r="D9" s="48"/>
      <c r="E9" s="48"/>
      <c r="F9" s="48"/>
      <c r="G9" s="48"/>
      <c r="H9" s="48"/>
      <c r="I9" s="48"/>
      <c r="J9" s="48"/>
      <c r="K9" s="48"/>
      <c r="L9" s="48"/>
      <c r="M9" s="49"/>
      <c r="N9" s="1"/>
      <c r="O9" s="1"/>
      <c r="P9" s="1"/>
      <c r="Q9" s="1"/>
      <c r="R9" s="1"/>
      <c r="S9" s="1"/>
      <c r="T9" s="1"/>
      <c r="U9" s="1"/>
      <c r="V9" s="1"/>
      <c r="W9" s="1"/>
      <c r="X9" s="1"/>
      <c r="Y9" s="1"/>
      <c r="Z9" s="1"/>
      <c r="AA9" s="1"/>
      <c r="AB9" s="1"/>
    </row>
    <row r="10" spans="1:28" ht="15.75" customHeight="1" x14ac:dyDescent="0.3">
      <c r="A10" s="1"/>
      <c r="B10" s="50"/>
      <c r="C10" s="51"/>
      <c r="D10" s="51"/>
      <c r="E10" s="51"/>
      <c r="F10" s="51"/>
      <c r="G10" s="51"/>
      <c r="H10" s="51"/>
      <c r="I10" s="51"/>
      <c r="J10" s="51"/>
      <c r="K10" s="51"/>
      <c r="L10" s="51"/>
      <c r="M10" s="52"/>
      <c r="N10" s="1"/>
      <c r="O10" s="1"/>
      <c r="P10" s="1"/>
      <c r="Q10" s="1"/>
      <c r="R10" s="1"/>
      <c r="S10" s="1"/>
      <c r="T10" s="1"/>
      <c r="U10" s="1"/>
      <c r="V10" s="1"/>
      <c r="W10" s="1"/>
      <c r="X10" s="1"/>
      <c r="Y10" s="1"/>
      <c r="Z10" s="1"/>
      <c r="AA10" s="1"/>
      <c r="AB10" s="1"/>
    </row>
    <row r="11" spans="1:28" ht="15.75" customHeight="1"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5.75" customHeight="1" x14ac:dyDescent="0.3">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5.75" customHeight="1" x14ac:dyDescent="0.3">
      <c r="A15" s="1"/>
      <c r="B15" s="16"/>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5.75" customHeight="1" x14ac:dyDescent="0.3">
      <c r="A16" s="1"/>
      <c r="B16" s="17"/>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5.75" customHeight="1" x14ac:dyDescent="0.3">
      <c r="A17" s="1"/>
      <c r="B17" s="53"/>
      <c r="C17" s="54"/>
      <c r="D17" s="54"/>
      <c r="E17" s="54"/>
      <c r="F17" s="1"/>
      <c r="G17" s="1"/>
      <c r="H17" s="1"/>
      <c r="I17" s="1"/>
      <c r="J17" s="1"/>
      <c r="K17" s="1"/>
      <c r="L17" s="1"/>
      <c r="M17" s="1"/>
      <c r="N17" s="1"/>
      <c r="O17" s="1"/>
      <c r="P17" s="1"/>
      <c r="Q17" s="1"/>
      <c r="R17" s="1"/>
      <c r="S17" s="1"/>
      <c r="T17" s="1"/>
      <c r="U17" s="1"/>
      <c r="V17" s="1"/>
      <c r="W17" s="1"/>
      <c r="X17" s="1"/>
      <c r="Y17" s="1"/>
      <c r="Z17" s="1"/>
      <c r="AA17" s="1"/>
      <c r="AB17" s="1"/>
    </row>
    <row r="18" spans="1:28" ht="15.75" customHeight="1" x14ac:dyDescent="0.3">
      <c r="A18" s="1"/>
      <c r="B18" s="53"/>
      <c r="C18" s="54"/>
      <c r="D18" s="54"/>
      <c r="E18" s="54"/>
      <c r="F18" s="1"/>
      <c r="G18" s="1"/>
      <c r="H18" s="1"/>
      <c r="I18" s="1"/>
      <c r="J18" s="1"/>
      <c r="K18" s="1"/>
      <c r="L18" s="1"/>
      <c r="M18" s="1"/>
      <c r="N18" s="1"/>
      <c r="O18" s="1"/>
      <c r="P18" s="1"/>
      <c r="Q18" s="1"/>
      <c r="R18" s="1"/>
      <c r="S18" s="1"/>
      <c r="T18" s="1"/>
      <c r="U18" s="1"/>
      <c r="V18" s="1"/>
      <c r="W18" s="1"/>
      <c r="X18" s="1"/>
      <c r="Y18" s="1"/>
      <c r="Z18" s="1"/>
      <c r="AA18" s="1"/>
      <c r="AB18" s="1"/>
    </row>
    <row r="19" spans="1:28" ht="15.75" customHeight="1" x14ac:dyDescent="0.3">
      <c r="A19" s="1"/>
      <c r="B19" s="53"/>
      <c r="C19" s="54"/>
      <c r="D19" s="54"/>
      <c r="E19" s="54"/>
      <c r="F19" s="1"/>
      <c r="G19" s="1"/>
      <c r="H19" s="1"/>
      <c r="I19" s="1"/>
      <c r="J19" s="1"/>
      <c r="K19" s="1"/>
      <c r="L19" s="1"/>
      <c r="M19" s="1"/>
      <c r="N19" s="1"/>
      <c r="O19" s="1"/>
      <c r="P19" s="1"/>
      <c r="Q19" s="1"/>
      <c r="R19" s="1"/>
      <c r="S19" s="1"/>
      <c r="T19" s="1"/>
      <c r="U19" s="1"/>
      <c r="V19" s="1"/>
      <c r="W19" s="1"/>
      <c r="X19" s="1"/>
      <c r="Y19" s="1"/>
      <c r="Z19" s="1"/>
      <c r="AA19" s="1"/>
      <c r="AB19" s="1"/>
    </row>
    <row r="20" spans="1:28" ht="15.75" customHeight="1" x14ac:dyDescent="0.3">
      <c r="A20" s="1"/>
      <c r="B20" s="17"/>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5.75" customHeight="1" x14ac:dyDescent="0.3">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5.75" customHeight="1" x14ac:dyDescent="0.3">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3">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3">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row r="222" spans="1:28" ht="15.75" customHeight="1" x14ac:dyDescent="0.3"/>
    <row r="223" spans="1:28" ht="15.75" customHeight="1" x14ac:dyDescent="0.3"/>
    <row r="224" spans="1:28"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6">
    <mergeCell ref="B19:E19"/>
    <mergeCell ref="B2:M2"/>
    <mergeCell ref="B7:K7"/>
    <mergeCell ref="B9:M10"/>
    <mergeCell ref="B17:E17"/>
    <mergeCell ref="B18:E18"/>
  </mergeCells>
  <pageMargins left="0.7" right="0.7" top="0.75" bottom="0.75" header="0" footer="0"/>
  <pageSetup paperSize="9" scale="56"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topLeftCell="A15" workbookViewId="0">
      <selection activeCell="H20" sqref="H20"/>
    </sheetView>
  </sheetViews>
  <sheetFormatPr baseColWidth="10" defaultColWidth="14.44140625" defaultRowHeight="15" customHeight="1" x14ac:dyDescent="0.3"/>
  <cols>
    <col min="1" max="1" width="2.6640625" customWidth="1"/>
    <col min="2" max="2" width="5.6640625" customWidth="1"/>
    <col min="3" max="3" width="12.5546875" customWidth="1"/>
    <col min="4" max="4" width="66.6640625" customWidth="1"/>
    <col min="5" max="7" width="17.33203125" customWidth="1"/>
    <col min="8" max="8" width="18.5546875" customWidth="1"/>
    <col min="9" max="28" width="10.6640625" customWidth="1"/>
  </cols>
  <sheetData>
    <row r="1" spans="1:28" ht="14.4" x14ac:dyDescent="0.3">
      <c r="A1" s="1"/>
      <c r="B1" s="1"/>
      <c r="C1" s="1"/>
      <c r="D1" s="1"/>
      <c r="E1" s="18"/>
      <c r="F1" s="1"/>
      <c r="G1" s="1"/>
      <c r="H1" s="1"/>
      <c r="I1" s="1"/>
      <c r="J1" s="1"/>
      <c r="K1" s="1"/>
      <c r="L1" s="1"/>
      <c r="M1" s="1"/>
      <c r="N1" s="1"/>
      <c r="O1" s="1"/>
      <c r="P1" s="1"/>
      <c r="Q1" s="1"/>
      <c r="R1" s="1"/>
      <c r="S1" s="1"/>
      <c r="T1" s="1"/>
      <c r="U1" s="1"/>
      <c r="V1" s="1"/>
      <c r="W1" s="1"/>
      <c r="X1" s="1"/>
      <c r="Y1" s="1"/>
      <c r="Z1" s="1"/>
      <c r="AA1" s="1"/>
      <c r="AB1" s="1"/>
    </row>
    <row r="2" spans="1:28" ht="56.25" customHeight="1" x14ac:dyDescent="0.3">
      <c r="A2" s="1"/>
      <c r="B2" s="41" t="s">
        <v>18</v>
      </c>
      <c r="C2" s="42"/>
      <c r="D2" s="42"/>
      <c r="E2" s="42"/>
      <c r="F2" s="42"/>
      <c r="G2" s="42"/>
      <c r="H2" s="43"/>
      <c r="I2" s="1"/>
      <c r="J2" s="1"/>
      <c r="K2" s="1"/>
      <c r="L2" s="1"/>
      <c r="M2" s="1"/>
      <c r="N2" s="1"/>
      <c r="O2" s="1"/>
      <c r="P2" s="1"/>
      <c r="Q2" s="1"/>
      <c r="R2" s="1"/>
      <c r="S2" s="1"/>
      <c r="T2" s="1"/>
      <c r="U2" s="1"/>
      <c r="V2" s="1"/>
      <c r="W2" s="1"/>
      <c r="X2" s="1"/>
      <c r="Y2" s="1"/>
      <c r="Z2" s="1"/>
      <c r="AA2" s="1"/>
      <c r="AB2" s="1"/>
    </row>
    <row r="3" spans="1:28" ht="60" customHeight="1" x14ac:dyDescent="0.3">
      <c r="A3" s="1"/>
      <c r="B3" s="19" t="s">
        <v>19</v>
      </c>
      <c r="C3" s="20" t="s">
        <v>20</v>
      </c>
      <c r="D3" s="20" t="s">
        <v>21</v>
      </c>
      <c r="E3" s="20" t="s">
        <v>22</v>
      </c>
      <c r="F3" s="20" t="s">
        <v>23</v>
      </c>
      <c r="G3" s="20" t="s">
        <v>24</v>
      </c>
      <c r="H3" s="21" t="s">
        <v>25</v>
      </c>
      <c r="I3" s="1"/>
      <c r="J3" s="1"/>
      <c r="K3" s="1"/>
      <c r="L3" s="1"/>
      <c r="M3" s="1"/>
      <c r="N3" s="1"/>
      <c r="O3" s="1"/>
      <c r="P3" s="1"/>
      <c r="Q3" s="1"/>
      <c r="R3" s="1"/>
      <c r="S3" s="1"/>
      <c r="T3" s="1"/>
      <c r="U3" s="1"/>
      <c r="V3" s="1"/>
      <c r="W3" s="1"/>
      <c r="X3" s="1"/>
      <c r="Y3" s="1"/>
      <c r="Z3" s="1"/>
      <c r="AA3" s="1"/>
      <c r="AB3" s="1"/>
    </row>
    <row r="4" spans="1:28" ht="51" customHeight="1" x14ac:dyDescent="0.3">
      <c r="A4" s="1"/>
      <c r="B4" s="59">
        <v>1</v>
      </c>
      <c r="C4" s="62" t="s">
        <v>26</v>
      </c>
      <c r="D4" s="22" t="s">
        <v>27</v>
      </c>
      <c r="E4" s="65">
        <v>114285.71428571429</v>
      </c>
      <c r="F4" s="66">
        <v>3</v>
      </c>
      <c r="G4" s="67">
        <f>E4*F4</f>
        <v>342857.14285714284</v>
      </c>
      <c r="H4" s="68">
        <f>G4*28</f>
        <v>9600000</v>
      </c>
      <c r="I4" s="1"/>
      <c r="J4" s="1"/>
      <c r="K4" s="1"/>
      <c r="L4" s="1"/>
      <c r="M4" s="1"/>
      <c r="N4" s="1"/>
      <c r="O4" s="1"/>
      <c r="P4" s="1"/>
      <c r="Q4" s="1"/>
      <c r="R4" s="1"/>
      <c r="S4" s="1"/>
      <c r="T4" s="1"/>
      <c r="U4" s="1"/>
      <c r="V4" s="1"/>
      <c r="W4" s="1"/>
      <c r="X4" s="1"/>
      <c r="Y4" s="1"/>
      <c r="Z4" s="1"/>
      <c r="AA4" s="1"/>
      <c r="AB4" s="1"/>
    </row>
    <row r="5" spans="1:28" ht="14.4" x14ac:dyDescent="0.3">
      <c r="A5" s="1"/>
      <c r="B5" s="60"/>
      <c r="C5" s="63"/>
      <c r="D5" s="23" t="s">
        <v>28</v>
      </c>
      <c r="E5" s="71"/>
      <c r="F5" s="63"/>
      <c r="G5" s="63"/>
      <c r="H5" s="69"/>
      <c r="I5" s="1"/>
      <c r="J5" s="1"/>
      <c r="K5" s="1"/>
      <c r="L5" s="1"/>
      <c r="M5" s="1"/>
      <c r="N5" s="1"/>
      <c r="O5" s="1"/>
      <c r="P5" s="1"/>
      <c r="Q5" s="1"/>
      <c r="R5" s="1"/>
      <c r="S5" s="1"/>
      <c r="T5" s="1"/>
      <c r="U5" s="1"/>
      <c r="V5" s="1"/>
      <c r="W5" s="1"/>
      <c r="X5" s="1"/>
      <c r="Y5" s="1"/>
      <c r="Z5" s="1"/>
      <c r="AA5" s="1"/>
      <c r="AB5" s="1"/>
    </row>
    <row r="6" spans="1:28" ht="14.4" x14ac:dyDescent="0.3">
      <c r="A6" s="1"/>
      <c r="B6" s="60"/>
      <c r="C6" s="63"/>
      <c r="D6" s="23" t="s">
        <v>29</v>
      </c>
      <c r="E6" s="71"/>
      <c r="F6" s="63"/>
      <c r="G6" s="63"/>
      <c r="H6" s="69"/>
      <c r="I6" s="1"/>
      <c r="J6" s="1"/>
      <c r="K6" s="1"/>
      <c r="L6" s="1"/>
      <c r="M6" s="1"/>
      <c r="N6" s="1"/>
      <c r="O6" s="1"/>
      <c r="P6" s="1"/>
      <c r="Q6" s="1"/>
      <c r="R6" s="1"/>
      <c r="S6" s="1"/>
      <c r="T6" s="1"/>
      <c r="U6" s="1"/>
      <c r="V6" s="1"/>
      <c r="W6" s="1"/>
      <c r="X6" s="1"/>
      <c r="Y6" s="1"/>
      <c r="Z6" s="1"/>
      <c r="AA6" s="1"/>
      <c r="AB6" s="1"/>
    </row>
    <row r="7" spans="1:28" ht="14.4" x14ac:dyDescent="0.3">
      <c r="A7" s="1"/>
      <c r="B7" s="60"/>
      <c r="C7" s="63"/>
      <c r="D7" s="23" t="s">
        <v>30</v>
      </c>
      <c r="E7" s="71"/>
      <c r="F7" s="63"/>
      <c r="G7" s="63"/>
      <c r="H7" s="69"/>
      <c r="I7" s="1"/>
      <c r="J7" s="1"/>
      <c r="K7" s="1"/>
      <c r="L7" s="1"/>
      <c r="M7" s="1"/>
      <c r="N7" s="1"/>
      <c r="O7" s="1"/>
      <c r="P7" s="1"/>
      <c r="Q7" s="1"/>
      <c r="R7" s="1"/>
      <c r="S7" s="1"/>
      <c r="T7" s="1"/>
      <c r="U7" s="1"/>
      <c r="V7" s="1"/>
      <c r="W7" s="1"/>
      <c r="X7" s="1"/>
      <c r="Y7" s="1"/>
      <c r="Z7" s="1"/>
      <c r="AA7" s="1"/>
      <c r="AB7" s="1"/>
    </row>
    <row r="8" spans="1:28" ht="14.4" x14ac:dyDescent="0.3">
      <c r="A8" s="1"/>
      <c r="B8" s="60"/>
      <c r="C8" s="63"/>
      <c r="D8" s="23" t="s">
        <v>31</v>
      </c>
      <c r="E8" s="71"/>
      <c r="F8" s="63"/>
      <c r="G8" s="63"/>
      <c r="H8" s="69"/>
      <c r="I8" s="1"/>
      <c r="J8" s="1"/>
      <c r="K8" s="1"/>
      <c r="L8" s="1"/>
      <c r="M8" s="1"/>
      <c r="N8" s="1"/>
      <c r="O8" s="1"/>
      <c r="P8" s="1"/>
      <c r="Q8" s="1"/>
      <c r="R8" s="1"/>
      <c r="S8" s="1"/>
      <c r="T8" s="1"/>
      <c r="U8" s="1"/>
      <c r="V8" s="1"/>
      <c r="W8" s="1"/>
      <c r="X8" s="1"/>
      <c r="Y8" s="1"/>
      <c r="Z8" s="1"/>
      <c r="AA8" s="1"/>
      <c r="AB8" s="1"/>
    </row>
    <row r="9" spans="1:28" ht="14.4" x14ac:dyDescent="0.3">
      <c r="A9" s="1"/>
      <c r="B9" s="61"/>
      <c r="C9" s="64"/>
      <c r="D9" s="23" t="s">
        <v>32</v>
      </c>
      <c r="E9" s="72"/>
      <c r="F9" s="64"/>
      <c r="G9" s="64"/>
      <c r="H9" s="70"/>
      <c r="I9" s="1"/>
      <c r="J9" s="1"/>
      <c r="K9" s="1"/>
      <c r="L9" s="1"/>
      <c r="M9" s="1"/>
      <c r="N9" s="1"/>
      <c r="O9" s="1"/>
      <c r="P9" s="1"/>
      <c r="Q9" s="1"/>
      <c r="R9" s="1"/>
      <c r="S9" s="1"/>
      <c r="T9" s="1"/>
      <c r="U9" s="1"/>
      <c r="V9" s="1"/>
      <c r="W9" s="1"/>
      <c r="X9" s="1"/>
      <c r="Y9" s="1"/>
      <c r="Z9" s="1"/>
      <c r="AA9" s="1"/>
      <c r="AB9" s="1"/>
    </row>
    <row r="10" spans="1:28" ht="57" customHeight="1" x14ac:dyDescent="0.3">
      <c r="A10" s="1"/>
      <c r="B10" s="24">
        <v>2</v>
      </c>
      <c r="C10" s="22" t="s">
        <v>33</v>
      </c>
      <c r="D10" s="22" t="s">
        <v>34</v>
      </c>
      <c r="E10" s="25">
        <v>66850</v>
      </c>
      <c r="F10" s="26">
        <v>2</v>
      </c>
      <c r="G10" s="27">
        <f t="shared" ref="G10:G19" si="0">E10*F10</f>
        <v>133700</v>
      </c>
      <c r="H10" s="28">
        <f t="shared" ref="H10:H19" si="1">G10*28</f>
        <v>3743600</v>
      </c>
      <c r="I10" s="1"/>
      <c r="J10" s="1"/>
      <c r="K10" s="1"/>
      <c r="L10" s="1"/>
      <c r="M10" s="1"/>
      <c r="N10" s="1"/>
      <c r="O10" s="1"/>
      <c r="P10" s="1"/>
      <c r="Q10" s="1"/>
      <c r="R10" s="1"/>
      <c r="S10" s="1"/>
      <c r="T10" s="1"/>
      <c r="U10" s="1"/>
      <c r="V10" s="1"/>
      <c r="W10" s="1"/>
      <c r="X10" s="1"/>
      <c r="Y10" s="1"/>
      <c r="Z10" s="1"/>
      <c r="AA10" s="1"/>
      <c r="AB10" s="1"/>
    </row>
    <row r="11" spans="1:28" ht="45.75" customHeight="1" x14ac:dyDescent="0.3">
      <c r="A11" s="1"/>
      <c r="B11" s="24">
        <v>3</v>
      </c>
      <c r="C11" s="22" t="s">
        <v>35</v>
      </c>
      <c r="D11" s="22" t="s">
        <v>36</v>
      </c>
      <c r="E11" s="25">
        <v>28564.285714285714</v>
      </c>
      <c r="F11" s="26">
        <v>2</v>
      </c>
      <c r="G11" s="27">
        <f t="shared" si="0"/>
        <v>57128.571428571428</v>
      </c>
      <c r="H11" s="28">
        <f t="shared" si="1"/>
        <v>1599600</v>
      </c>
      <c r="I11" s="1"/>
      <c r="J11" s="1"/>
      <c r="K11" s="1"/>
      <c r="L11" s="1"/>
      <c r="M11" s="1"/>
      <c r="N11" s="1"/>
      <c r="O11" s="1"/>
      <c r="P11" s="1"/>
      <c r="Q11" s="1"/>
      <c r="R11" s="1"/>
      <c r="S11" s="1"/>
      <c r="T11" s="1"/>
      <c r="U11" s="1"/>
      <c r="V11" s="1"/>
      <c r="W11" s="1"/>
      <c r="X11" s="1"/>
      <c r="Y11" s="1"/>
      <c r="Z11" s="1"/>
      <c r="AA11" s="1"/>
      <c r="AB11" s="1"/>
    </row>
    <row r="12" spans="1:28" ht="60" customHeight="1" x14ac:dyDescent="0.3">
      <c r="A12" s="1"/>
      <c r="B12" s="29">
        <v>4</v>
      </c>
      <c r="C12" s="30" t="s">
        <v>37</v>
      </c>
      <c r="D12" s="30" t="s">
        <v>38</v>
      </c>
      <c r="E12" s="25">
        <v>8403.3571428571431</v>
      </c>
      <c r="F12" s="26">
        <v>53</v>
      </c>
      <c r="G12" s="27">
        <f t="shared" si="0"/>
        <v>445377.92857142858</v>
      </c>
      <c r="H12" s="28">
        <f t="shared" si="1"/>
        <v>12470582</v>
      </c>
      <c r="I12" s="1"/>
      <c r="J12" s="1"/>
      <c r="K12" s="1"/>
      <c r="L12" s="1"/>
      <c r="M12" s="1"/>
      <c r="N12" s="1"/>
      <c r="O12" s="1"/>
      <c r="P12" s="1"/>
      <c r="Q12" s="1"/>
      <c r="R12" s="1"/>
      <c r="S12" s="1"/>
      <c r="T12" s="1"/>
      <c r="U12" s="1"/>
      <c r="V12" s="1"/>
      <c r="W12" s="1"/>
      <c r="X12" s="1"/>
      <c r="Y12" s="1"/>
      <c r="Z12" s="1"/>
      <c r="AA12" s="1"/>
      <c r="AB12" s="1"/>
    </row>
    <row r="13" spans="1:28" ht="61.5" customHeight="1" x14ac:dyDescent="0.3">
      <c r="A13" s="1"/>
      <c r="B13" s="31">
        <v>5</v>
      </c>
      <c r="C13" s="32" t="s">
        <v>39</v>
      </c>
      <c r="D13" s="32" t="s">
        <v>40</v>
      </c>
      <c r="E13" s="25">
        <v>17500</v>
      </c>
      <c r="F13" s="26">
        <v>30</v>
      </c>
      <c r="G13" s="27">
        <f t="shared" si="0"/>
        <v>525000</v>
      </c>
      <c r="H13" s="28">
        <f t="shared" si="1"/>
        <v>14700000</v>
      </c>
      <c r="I13" s="1"/>
      <c r="J13" s="1"/>
      <c r="K13" s="1"/>
      <c r="L13" s="1"/>
      <c r="M13" s="1"/>
      <c r="N13" s="1"/>
      <c r="O13" s="1"/>
      <c r="P13" s="1"/>
      <c r="Q13" s="1"/>
      <c r="R13" s="1"/>
      <c r="S13" s="1"/>
      <c r="T13" s="1"/>
      <c r="U13" s="1"/>
      <c r="V13" s="1"/>
      <c r="W13" s="1"/>
      <c r="X13" s="1"/>
      <c r="Y13" s="1"/>
      <c r="Z13" s="1"/>
      <c r="AA13" s="1"/>
      <c r="AB13" s="1"/>
    </row>
    <row r="14" spans="1:28" ht="110.25" customHeight="1" x14ac:dyDescent="0.3">
      <c r="A14" s="1"/>
      <c r="B14" s="24">
        <v>6</v>
      </c>
      <c r="C14" s="22" t="s">
        <v>41</v>
      </c>
      <c r="D14" s="22" t="s">
        <v>42</v>
      </c>
      <c r="E14" s="25">
        <v>476371.42857142858</v>
      </c>
      <c r="F14" s="26">
        <v>1</v>
      </c>
      <c r="G14" s="27">
        <f t="shared" si="0"/>
        <v>476371.42857142858</v>
      </c>
      <c r="H14" s="28">
        <f t="shared" si="1"/>
        <v>13338400</v>
      </c>
      <c r="I14" s="1"/>
      <c r="J14" s="1"/>
      <c r="K14" s="1"/>
      <c r="L14" s="1"/>
      <c r="M14" s="1"/>
      <c r="N14" s="1"/>
      <c r="O14" s="1"/>
      <c r="P14" s="1"/>
      <c r="Q14" s="1"/>
      <c r="R14" s="1"/>
      <c r="S14" s="1"/>
      <c r="T14" s="1"/>
      <c r="U14" s="1"/>
      <c r="V14" s="1"/>
      <c r="W14" s="1"/>
      <c r="X14" s="1"/>
      <c r="Y14" s="1"/>
      <c r="Z14" s="1"/>
      <c r="AA14" s="1"/>
      <c r="AB14" s="1"/>
    </row>
    <row r="15" spans="1:28" ht="96" customHeight="1" x14ac:dyDescent="0.3">
      <c r="A15" s="1"/>
      <c r="B15" s="29">
        <v>7</v>
      </c>
      <c r="C15" s="30" t="s">
        <v>43</v>
      </c>
      <c r="D15" s="30" t="s">
        <v>44</v>
      </c>
      <c r="E15" s="25">
        <v>152142.85714285716</v>
      </c>
      <c r="F15" s="26">
        <v>1</v>
      </c>
      <c r="G15" s="27">
        <f t="shared" si="0"/>
        <v>152142.85714285716</v>
      </c>
      <c r="H15" s="28">
        <f t="shared" si="1"/>
        <v>4260000</v>
      </c>
      <c r="I15" s="1"/>
      <c r="J15" s="1"/>
      <c r="K15" s="1"/>
      <c r="L15" s="1"/>
      <c r="M15" s="1"/>
      <c r="N15" s="1"/>
      <c r="O15" s="1"/>
      <c r="P15" s="1"/>
      <c r="Q15" s="1"/>
      <c r="R15" s="1"/>
      <c r="S15" s="1"/>
      <c r="T15" s="1"/>
      <c r="U15" s="1"/>
      <c r="V15" s="1"/>
      <c r="W15" s="1"/>
      <c r="X15" s="1"/>
      <c r="Y15" s="1"/>
      <c r="Z15" s="1"/>
      <c r="AA15" s="1"/>
      <c r="AB15" s="1"/>
    </row>
    <row r="16" spans="1:28" ht="29.25" customHeight="1" x14ac:dyDescent="0.3">
      <c r="A16" s="1"/>
      <c r="B16" s="24">
        <v>8</v>
      </c>
      <c r="C16" s="22" t="s">
        <v>45</v>
      </c>
      <c r="D16" s="22" t="s">
        <v>46</v>
      </c>
      <c r="E16" s="25">
        <v>1064.2857142857142</v>
      </c>
      <c r="F16" s="26">
        <v>100</v>
      </c>
      <c r="G16" s="27">
        <f t="shared" si="0"/>
        <v>106428.57142857142</v>
      </c>
      <c r="H16" s="28">
        <f t="shared" si="1"/>
        <v>2980000</v>
      </c>
      <c r="I16" s="1"/>
      <c r="J16" s="1"/>
      <c r="K16" s="1"/>
      <c r="L16" s="1"/>
      <c r="M16" s="1"/>
      <c r="N16" s="1"/>
      <c r="O16" s="1"/>
      <c r="P16" s="1"/>
      <c r="Q16" s="1"/>
      <c r="R16" s="1"/>
      <c r="S16" s="1"/>
      <c r="T16" s="1"/>
      <c r="U16" s="1"/>
      <c r="V16" s="1"/>
      <c r="W16" s="1"/>
      <c r="X16" s="1"/>
      <c r="Y16" s="1"/>
      <c r="Z16" s="1"/>
      <c r="AA16" s="1"/>
      <c r="AB16" s="1"/>
    </row>
    <row r="17" spans="1:28" ht="33.75" customHeight="1" x14ac:dyDescent="0.3">
      <c r="A17" s="1"/>
      <c r="B17" s="31">
        <v>9</v>
      </c>
      <c r="C17" s="33" t="s">
        <v>47</v>
      </c>
      <c r="D17" s="33" t="s">
        <v>48</v>
      </c>
      <c r="E17" s="25">
        <v>41992.857142857145</v>
      </c>
      <c r="F17" s="26">
        <v>10</v>
      </c>
      <c r="G17" s="27">
        <f t="shared" si="0"/>
        <v>419928.57142857148</v>
      </c>
      <c r="H17" s="28">
        <f t="shared" si="1"/>
        <v>11758000.000000002</v>
      </c>
      <c r="I17" s="1"/>
      <c r="J17" s="1"/>
      <c r="K17" s="1"/>
      <c r="L17" s="1"/>
      <c r="M17" s="1"/>
      <c r="N17" s="1"/>
      <c r="O17" s="1"/>
      <c r="P17" s="1"/>
      <c r="Q17" s="1"/>
      <c r="R17" s="1"/>
      <c r="S17" s="1"/>
      <c r="T17" s="1"/>
      <c r="U17" s="1"/>
      <c r="V17" s="1"/>
      <c r="W17" s="1"/>
      <c r="X17" s="1"/>
      <c r="Y17" s="1"/>
      <c r="Z17" s="1"/>
      <c r="AA17" s="1"/>
      <c r="AB17" s="1"/>
    </row>
    <row r="18" spans="1:28" ht="30.75" customHeight="1" x14ac:dyDescent="0.3">
      <c r="A18" s="1"/>
      <c r="B18" s="34">
        <v>10</v>
      </c>
      <c r="C18" s="33" t="s">
        <v>47</v>
      </c>
      <c r="D18" s="33" t="s">
        <v>49</v>
      </c>
      <c r="E18" s="25">
        <v>41992.857142857145</v>
      </c>
      <c r="F18" s="26">
        <v>4</v>
      </c>
      <c r="G18" s="27">
        <f t="shared" si="0"/>
        <v>167971.42857142858</v>
      </c>
      <c r="H18" s="28">
        <f t="shared" si="1"/>
        <v>4703200</v>
      </c>
      <c r="I18" s="1"/>
      <c r="J18" s="1"/>
      <c r="K18" s="1"/>
      <c r="L18" s="1"/>
      <c r="M18" s="1"/>
      <c r="N18" s="1"/>
      <c r="O18" s="1"/>
      <c r="P18" s="1"/>
      <c r="Q18" s="1"/>
      <c r="R18" s="1"/>
      <c r="S18" s="1"/>
      <c r="T18" s="1"/>
      <c r="U18" s="1"/>
      <c r="V18" s="1"/>
      <c r="W18" s="1"/>
      <c r="X18" s="1"/>
      <c r="Y18" s="1"/>
      <c r="Z18" s="1"/>
      <c r="AA18" s="1"/>
      <c r="AB18" s="1"/>
    </row>
    <row r="19" spans="1:28" ht="31.5" customHeight="1" x14ac:dyDescent="0.3">
      <c r="A19" s="1"/>
      <c r="B19" s="34">
        <v>11</v>
      </c>
      <c r="C19" s="33" t="s">
        <v>47</v>
      </c>
      <c r="D19" s="33" t="s">
        <v>50</v>
      </c>
      <c r="E19" s="25">
        <v>41992.857142857145</v>
      </c>
      <c r="F19" s="26">
        <v>2</v>
      </c>
      <c r="G19" s="27">
        <f t="shared" si="0"/>
        <v>83985.71428571429</v>
      </c>
      <c r="H19" s="28">
        <f t="shared" si="1"/>
        <v>2351600</v>
      </c>
      <c r="I19" s="1"/>
      <c r="J19" s="1"/>
      <c r="K19" s="1"/>
      <c r="L19" s="1"/>
      <c r="M19" s="1"/>
      <c r="N19" s="1"/>
      <c r="O19" s="1"/>
      <c r="P19" s="1"/>
      <c r="Q19" s="1"/>
      <c r="R19" s="1"/>
      <c r="S19" s="1"/>
      <c r="T19" s="1"/>
      <c r="U19" s="1"/>
      <c r="V19" s="1"/>
      <c r="W19" s="1"/>
      <c r="X19" s="1"/>
      <c r="Y19" s="1"/>
      <c r="Z19" s="1"/>
      <c r="AA19" s="1"/>
      <c r="AB19" s="1"/>
    </row>
    <row r="20" spans="1:28" ht="24.75" customHeight="1" x14ac:dyDescent="0.3">
      <c r="A20" s="1"/>
      <c r="B20" s="55" t="s">
        <v>51</v>
      </c>
      <c r="C20" s="56"/>
      <c r="D20" s="56"/>
      <c r="E20" s="57"/>
      <c r="F20" s="35"/>
      <c r="G20" s="36">
        <f t="shared" ref="G20:H20" si="2">SUM(G4:G19)</f>
        <v>2910892.2142857141</v>
      </c>
      <c r="H20" s="37">
        <f t="shared" si="2"/>
        <v>81504982</v>
      </c>
      <c r="I20" s="1"/>
      <c r="J20" s="1"/>
      <c r="K20" s="1"/>
      <c r="L20" s="1"/>
      <c r="M20" s="1"/>
      <c r="N20" s="1"/>
      <c r="O20" s="1"/>
      <c r="P20" s="1"/>
      <c r="Q20" s="1"/>
      <c r="R20" s="1"/>
      <c r="S20" s="1"/>
      <c r="T20" s="1"/>
      <c r="U20" s="1"/>
      <c r="V20" s="1"/>
      <c r="W20" s="1"/>
      <c r="X20" s="1"/>
      <c r="Y20" s="1"/>
      <c r="Z20" s="1"/>
      <c r="AA20" s="1"/>
      <c r="AB20" s="1"/>
    </row>
    <row r="21" spans="1:28" ht="77.25" customHeight="1" x14ac:dyDescent="0.3">
      <c r="A21" s="1"/>
      <c r="B21" s="38" t="s">
        <v>52</v>
      </c>
      <c r="C21" s="58" t="s">
        <v>53</v>
      </c>
      <c r="D21" s="51"/>
      <c r="E21" s="51"/>
      <c r="F21" s="51"/>
      <c r="G21" s="51"/>
      <c r="H21" s="52"/>
      <c r="I21" s="1"/>
      <c r="J21" s="1"/>
      <c r="K21" s="1"/>
      <c r="L21" s="1"/>
      <c r="M21" s="1"/>
      <c r="N21" s="1"/>
      <c r="O21" s="1"/>
      <c r="P21" s="1"/>
      <c r="Q21" s="1"/>
      <c r="R21" s="1"/>
      <c r="S21" s="1"/>
      <c r="T21" s="1"/>
      <c r="U21" s="1"/>
      <c r="V21" s="1"/>
      <c r="W21" s="1"/>
      <c r="X21" s="1"/>
      <c r="Y21" s="1"/>
      <c r="Z21" s="1"/>
      <c r="AA21" s="1"/>
      <c r="AB21" s="1"/>
    </row>
    <row r="22" spans="1:28" ht="15.75" customHeight="1" x14ac:dyDescent="0.3">
      <c r="A22" s="1"/>
      <c r="B22" s="39"/>
      <c r="C22" s="39"/>
      <c r="D22" s="39"/>
      <c r="E22" s="40"/>
      <c r="F22" s="39"/>
      <c r="G22" s="39"/>
      <c r="H22" s="39"/>
      <c r="I22" s="1"/>
      <c r="J22" s="1"/>
      <c r="K22" s="1"/>
      <c r="L22" s="1"/>
      <c r="M22" s="1"/>
      <c r="N22" s="1"/>
      <c r="O22" s="1"/>
      <c r="P22" s="1"/>
      <c r="Q22" s="1"/>
      <c r="R22" s="1"/>
      <c r="S22" s="1"/>
      <c r="T22" s="1"/>
      <c r="U22" s="1"/>
      <c r="V22" s="1"/>
      <c r="W22" s="1"/>
      <c r="X22" s="1"/>
      <c r="Y22" s="1"/>
      <c r="Z22" s="1"/>
      <c r="AA22" s="1"/>
      <c r="AB22" s="1"/>
    </row>
    <row r="23" spans="1:28" ht="15.75" customHeight="1" x14ac:dyDescent="0.3">
      <c r="A23" s="1"/>
      <c r="B23" s="1"/>
      <c r="C23" s="1"/>
      <c r="D23" s="1"/>
      <c r="E23" s="18"/>
      <c r="F23" s="1"/>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3">
      <c r="A24" s="1"/>
      <c r="B24" s="1"/>
      <c r="C24" s="1"/>
      <c r="D24" s="1"/>
      <c r="E24" s="18"/>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3">
      <c r="A25" s="1"/>
      <c r="B25" s="1"/>
      <c r="C25" s="1"/>
      <c r="D25" s="1"/>
      <c r="E25" s="18"/>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3">
      <c r="A26" s="1"/>
      <c r="B26" s="16"/>
      <c r="C26" s="1"/>
      <c r="D26" s="1"/>
      <c r="E26" s="18"/>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3">
      <c r="A27" s="1"/>
      <c r="B27" s="17"/>
      <c r="C27" s="1"/>
      <c r="D27" s="1"/>
      <c r="E27" s="18"/>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3">
      <c r="A28" s="1"/>
      <c r="B28" s="1"/>
      <c r="C28" s="1"/>
      <c r="D28" s="17"/>
      <c r="E28" s="18"/>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3">
      <c r="A29" s="1"/>
      <c r="B29" s="1"/>
      <c r="C29" s="1"/>
      <c r="D29" s="17"/>
      <c r="E29" s="18"/>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3">
      <c r="A30" s="1"/>
      <c r="B30" s="1"/>
      <c r="C30" s="1"/>
      <c r="D30" s="17"/>
      <c r="E30" s="18"/>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3">
      <c r="A31" s="1"/>
      <c r="B31" s="1"/>
      <c r="C31" s="1"/>
      <c r="D31" s="1"/>
      <c r="E31" s="18"/>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3">
      <c r="A32" s="1"/>
      <c r="B32" s="1"/>
      <c r="C32" s="1"/>
      <c r="D32" s="1"/>
      <c r="E32" s="18"/>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3">
      <c r="A33" s="1"/>
      <c r="B33" s="1"/>
      <c r="C33" s="1"/>
      <c r="D33" s="1"/>
      <c r="E33" s="18"/>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3">
      <c r="A34" s="1"/>
      <c r="B34" s="1"/>
      <c r="C34" s="1"/>
      <c r="D34" s="1"/>
      <c r="E34" s="18"/>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3">
      <c r="A35" s="1"/>
      <c r="B35" s="1"/>
      <c r="C35" s="1"/>
      <c r="D35" s="1"/>
      <c r="E35" s="18"/>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3">
      <c r="A36" s="1"/>
      <c r="B36" s="1"/>
      <c r="C36" s="1"/>
      <c r="D36" s="1"/>
      <c r="E36" s="18"/>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3">
      <c r="A37" s="1"/>
      <c r="B37" s="1"/>
      <c r="C37" s="1"/>
      <c r="D37" s="1"/>
      <c r="E37" s="18"/>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3">
      <c r="A38" s="1"/>
      <c r="B38" s="1"/>
      <c r="C38" s="1"/>
      <c r="D38" s="1"/>
      <c r="E38" s="18"/>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3">
      <c r="A39" s="1"/>
      <c r="B39" s="1"/>
      <c r="C39" s="1"/>
      <c r="D39" s="1"/>
      <c r="E39" s="18"/>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3">
      <c r="A40" s="1"/>
      <c r="B40" s="1"/>
      <c r="C40" s="1"/>
      <c r="D40" s="1"/>
      <c r="E40" s="18"/>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3">
      <c r="A41" s="1"/>
      <c r="B41" s="1"/>
      <c r="C41" s="1"/>
      <c r="D41" s="1"/>
      <c r="E41" s="18"/>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3">
      <c r="A42" s="1"/>
      <c r="B42" s="1"/>
      <c r="C42" s="1"/>
      <c r="D42" s="1"/>
      <c r="E42" s="18"/>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3">
      <c r="A43" s="1"/>
      <c r="B43" s="1"/>
      <c r="C43" s="1"/>
      <c r="D43" s="1"/>
      <c r="E43" s="18"/>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3">
      <c r="A44" s="1"/>
      <c r="B44" s="1"/>
      <c r="C44" s="1"/>
      <c r="D44" s="1"/>
      <c r="E44" s="18"/>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3">
      <c r="A45" s="1"/>
      <c r="B45" s="1"/>
      <c r="C45" s="1"/>
      <c r="D45" s="1"/>
      <c r="E45" s="18"/>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3">
      <c r="A46" s="1"/>
      <c r="B46" s="1"/>
      <c r="C46" s="1"/>
      <c r="D46" s="1"/>
      <c r="E46" s="18"/>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3">
      <c r="A47" s="1"/>
      <c r="B47" s="1"/>
      <c r="C47" s="1"/>
      <c r="D47" s="1"/>
      <c r="E47" s="18"/>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3">
      <c r="A48" s="1"/>
      <c r="B48" s="1"/>
      <c r="C48" s="1"/>
      <c r="D48" s="1"/>
      <c r="E48" s="18"/>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3">
      <c r="A49" s="1"/>
      <c r="B49" s="1"/>
      <c r="C49" s="1"/>
      <c r="D49" s="1"/>
      <c r="E49" s="18"/>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3">
      <c r="A50" s="1"/>
      <c r="B50" s="1"/>
      <c r="C50" s="1"/>
      <c r="D50" s="1"/>
      <c r="E50" s="18"/>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3">
      <c r="A51" s="1"/>
      <c r="B51" s="1"/>
      <c r="C51" s="1"/>
      <c r="D51" s="1"/>
      <c r="E51" s="18"/>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3">
      <c r="A52" s="1"/>
      <c r="B52" s="1"/>
      <c r="C52" s="1"/>
      <c r="D52" s="1"/>
      <c r="E52" s="18"/>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3">
      <c r="A53" s="1"/>
      <c r="B53" s="1"/>
      <c r="C53" s="1"/>
      <c r="D53" s="1"/>
      <c r="E53" s="18"/>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3">
      <c r="A54" s="1"/>
      <c r="B54" s="1"/>
      <c r="C54" s="1"/>
      <c r="D54" s="1"/>
      <c r="E54" s="18"/>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3">
      <c r="A55" s="1"/>
      <c r="B55" s="1"/>
      <c r="C55" s="1"/>
      <c r="D55" s="1"/>
      <c r="E55" s="18"/>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3">
      <c r="A56" s="1"/>
      <c r="B56" s="1"/>
      <c r="C56" s="1"/>
      <c r="D56" s="1"/>
      <c r="E56" s="18"/>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3">
      <c r="A57" s="1"/>
      <c r="B57" s="1"/>
      <c r="C57" s="1"/>
      <c r="D57" s="1"/>
      <c r="E57" s="18"/>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3">
      <c r="A58" s="1"/>
      <c r="B58" s="1"/>
      <c r="C58" s="1"/>
      <c r="D58" s="1"/>
      <c r="E58" s="18"/>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3">
      <c r="A59" s="1"/>
      <c r="B59" s="1"/>
      <c r="C59" s="1"/>
      <c r="D59" s="1"/>
      <c r="E59" s="18"/>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3">
      <c r="A60" s="1"/>
      <c r="B60" s="1"/>
      <c r="C60" s="1"/>
      <c r="D60" s="1"/>
      <c r="E60" s="18"/>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3">
      <c r="A61" s="1"/>
      <c r="B61" s="1"/>
      <c r="C61" s="1"/>
      <c r="D61" s="1"/>
      <c r="E61" s="18"/>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3">
      <c r="A62" s="1"/>
      <c r="B62" s="1"/>
      <c r="C62" s="1"/>
      <c r="D62" s="1"/>
      <c r="E62" s="18"/>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3">
      <c r="A63" s="1"/>
      <c r="B63" s="1"/>
      <c r="C63" s="1"/>
      <c r="D63" s="1"/>
      <c r="E63" s="18"/>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3">
      <c r="A64" s="1"/>
      <c r="B64" s="1"/>
      <c r="C64" s="1"/>
      <c r="D64" s="1"/>
      <c r="E64" s="18"/>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3">
      <c r="A65" s="1"/>
      <c r="B65" s="1"/>
      <c r="C65" s="1"/>
      <c r="D65" s="1"/>
      <c r="E65" s="18"/>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3">
      <c r="A66" s="1"/>
      <c r="B66" s="1"/>
      <c r="C66" s="1"/>
      <c r="D66" s="1"/>
      <c r="E66" s="18"/>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3">
      <c r="A67" s="1"/>
      <c r="B67" s="1"/>
      <c r="C67" s="1"/>
      <c r="D67" s="1"/>
      <c r="E67" s="18"/>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3">
      <c r="A68" s="1"/>
      <c r="B68" s="1"/>
      <c r="C68" s="1"/>
      <c r="D68" s="1"/>
      <c r="E68" s="18"/>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3">
      <c r="A69" s="1"/>
      <c r="B69" s="1"/>
      <c r="C69" s="1"/>
      <c r="D69" s="1"/>
      <c r="E69" s="18"/>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3">
      <c r="A70" s="1"/>
      <c r="B70" s="1"/>
      <c r="C70" s="1"/>
      <c r="D70" s="1"/>
      <c r="E70" s="18"/>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3">
      <c r="A71" s="1"/>
      <c r="B71" s="1"/>
      <c r="C71" s="1"/>
      <c r="D71" s="1"/>
      <c r="E71" s="18"/>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3">
      <c r="A72" s="1"/>
      <c r="B72" s="1"/>
      <c r="C72" s="1"/>
      <c r="D72" s="1"/>
      <c r="E72" s="18"/>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3">
      <c r="A73" s="1"/>
      <c r="B73" s="1"/>
      <c r="C73" s="1"/>
      <c r="D73" s="1"/>
      <c r="E73" s="18"/>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3">
      <c r="A74" s="1"/>
      <c r="B74" s="1"/>
      <c r="C74" s="1"/>
      <c r="D74" s="1"/>
      <c r="E74" s="18"/>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3">
      <c r="A75" s="1"/>
      <c r="B75" s="1"/>
      <c r="C75" s="1"/>
      <c r="D75" s="1"/>
      <c r="E75" s="18"/>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3">
      <c r="A76" s="1"/>
      <c r="B76" s="1"/>
      <c r="C76" s="1"/>
      <c r="D76" s="1"/>
      <c r="E76" s="18"/>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3">
      <c r="A77" s="1"/>
      <c r="B77" s="1"/>
      <c r="C77" s="1"/>
      <c r="D77" s="1"/>
      <c r="E77" s="18"/>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3">
      <c r="A78" s="1"/>
      <c r="B78" s="1"/>
      <c r="C78" s="1"/>
      <c r="D78" s="1"/>
      <c r="E78" s="18"/>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3">
      <c r="A79" s="1"/>
      <c r="B79" s="1"/>
      <c r="C79" s="1"/>
      <c r="D79" s="1"/>
      <c r="E79" s="18"/>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3">
      <c r="A80" s="1"/>
      <c r="B80" s="1"/>
      <c r="C80" s="1"/>
      <c r="D80" s="1"/>
      <c r="E80" s="18"/>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3">
      <c r="A81" s="1"/>
      <c r="B81" s="1"/>
      <c r="C81" s="1"/>
      <c r="D81" s="1"/>
      <c r="E81" s="18"/>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3">
      <c r="A82" s="1"/>
      <c r="B82" s="1"/>
      <c r="C82" s="1"/>
      <c r="D82" s="1"/>
      <c r="E82" s="18"/>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3">
      <c r="A83" s="1"/>
      <c r="B83" s="1"/>
      <c r="C83" s="1"/>
      <c r="D83" s="1"/>
      <c r="E83" s="18"/>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3">
      <c r="A84" s="1"/>
      <c r="B84" s="1"/>
      <c r="C84" s="1"/>
      <c r="D84" s="1"/>
      <c r="E84" s="18"/>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3">
      <c r="A85" s="1"/>
      <c r="B85" s="1"/>
      <c r="C85" s="1"/>
      <c r="D85" s="1"/>
      <c r="E85" s="18"/>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3">
      <c r="A86" s="1"/>
      <c r="B86" s="1"/>
      <c r="C86" s="1"/>
      <c r="D86" s="1"/>
      <c r="E86" s="18"/>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3">
      <c r="A87" s="1"/>
      <c r="B87" s="1"/>
      <c r="C87" s="1"/>
      <c r="D87" s="1"/>
      <c r="E87" s="18"/>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3">
      <c r="A88" s="1"/>
      <c r="B88" s="1"/>
      <c r="C88" s="1"/>
      <c r="D88" s="1"/>
      <c r="E88" s="18"/>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3">
      <c r="A89" s="1"/>
      <c r="B89" s="1"/>
      <c r="C89" s="1"/>
      <c r="D89" s="1"/>
      <c r="E89" s="18"/>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3">
      <c r="A90" s="1"/>
      <c r="B90" s="1"/>
      <c r="C90" s="1"/>
      <c r="D90" s="1"/>
      <c r="E90" s="18"/>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3">
      <c r="A91" s="1"/>
      <c r="B91" s="1"/>
      <c r="C91" s="1"/>
      <c r="D91" s="1"/>
      <c r="E91" s="18"/>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3">
      <c r="A92" s="1"/>
      <c r="B92" s="1"/>
      <c r="C92" s="1"/>
      <c r="D92" s="1"/>
      <c r="E92" s="18"/>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3">
      <c r="A93" s="1"/>
      <c r="B93" s="1"/>
      <c r="C93" s="1"/>
      <c r="D93" s="1"/>
      <c r="E93" s="18"/>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3">
      <c r="A94" s="1"/>
      <c r="B94" s="1"/>
      <c r="C94" s="1"/>
      <c r="D94" s="1"/>
      <c r="E94" s="18"/>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3">
      <c r="A95" s="1"/>
      <c r="B95" s="1"/>
      <c r="C95" s="1"/>
      <c r="D95" s="1"/>
      <c r="E95" s="18"/>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3">
      <c r="A96" s="1"/>
      <c r="B96" s="1"/>
      <c r="C96" s="1"/>
      <c r="D96" s="1"/>
      <c r="E96" s="18"/>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3">
      <c r="A97" s="1"/>
      <c r="B97" s="1"/>
      <c r="C97" s="1"/>
      <c r="D97" s="1"/>
      <c r="E97" s="18"/>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3">
      <c r="A98" s="1"/>
      <c r="B98" s="1"/>
      <c r="C98" s="1"/>
      <c r="D98" s="1"/>
      <c r="E98" s="18"/>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3">
      <c r="A99" s="1"/>
      <c r="B99" s="1"/>
      <c r="C99" s="1"/>
      <c r="D99" s="1"/>
      <c r="E99" s="18"/>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3">
      <c r="A100" s="1"/>
      <c r="B100" s="1"/>
      <c r="C100" s="1"/>
      <c r="D100" s="1"/>
      <c r="E100" s="18"/>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3">
      <c r="A101" s="1"/>
      <c r="B101" s="1"/>
      <c r="C101" s="1"/>
      <c r="D101" s="1"/>
      <c r="E101" s="18"/>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3">
      <c r="A102" s="1"/>
      <c r="B102" s="1"/>
      <c r="C102" s="1"/>
      <c r="D102" s="1"/>
      <c r="E102" s="18"/>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3">
      <c r="A103" s="1"/>
      <c r="B103" s="1"/>
      <c r="C103" s="1"/>
      <c r="D103" s="1"/>
      <c r="E103" s="18"/>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3">
      <c r="A104" s="1"/>
      <c r="B104" s="1"/>
      <c r="C104" s="1"/>
      <c r="D104" s="1"/>
      <c r="E104" s="18"/>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3">
      <c r="A105" s="1"/>
      <c r="B105" s="1"/>
      <c r="C105" s="1"/>
      <c r="D105" s="1"/>
      <c r="E105" s="18"/>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3">
      <c r="A106" s="1"/>
      <c r="B106" s="1"/>
      <c r="C106" s="1"/>
      <c r="D106" s="1"/>
      <c r="E106" s="18"/>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3">
      <c r="A107" s="1"/>
      <c r="B107" s="1"/>
      <c r="C107" s="1"/>
      <c r="D107" s="1"/>
      <c r="E107" s="18"/>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3">
      <c r="A108" s="1"/>
      <c r="B108" s="1"/>
      <c r="C108" s="1"/>
      <c r="D108" s="1"/>
      <c r="E108" s="18"/>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3">
      <c r="A109" s="1"/>
      <c r="B109" s="1"/>
      <c r="C109" s="1"/>
      <c r="D109" s="1"/>
      <c r="E109" s="18"/>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3">
      <c r="A110" s="1"/>
      <c r="B110" s="1"/>
      <c r="C110" s="1"/>
      <c r="D110" s="1"/>
      <c r="E110" s="18"/>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3">
      <c r="A111" s="1"/>
      <c r="B111" s="1"/>
      <c r="C111" s="1"/>
      <c r="D111" s="1"/>
      <c r="E111" s="18"/>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3">
      <c r="A112" s="1"/>
      <c r="B112" s="1"/>
      <c r="C112" s="1"/>
      <c r="D112" s="1"/>
      <c r="E112" s="18"/>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3">
      <c r="A113" s="1"/>
      <c r="B113" s="1"/>
      <c r="C113" s="1"/>
      <c r="D113" s="1"/>
      <c r="E113" s="18"/>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3">
      <c r="A114" s="1"/>
      <c r="B114" s="1"/>
      <c r="C114" s="1"/>
      <c r="D114" s="1"/>
      <c r="E114" s="18"/>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3">
      <c r="A115" s="1"/>
      <c r="B115" s="1"/>
      <c r="C115" s="1"/>
      <c r="D115" s="1"/>
      <c r="E115" s="18"/>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3">
      <c r="A116" s="1"/>
      <c r="B116" s="1"/>
      <c r="C116" s="1"/>
      <c r="D116" s="1"/>
      <c r="E116" s="18"/>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3">
      <c r="A117" s="1"/>
      <c r="B117" s="1"/>
      <c r="C117" s="1"/>
      <c r="D117" s="1"/>
      <c r="E117" s="18"/>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3">
      <c r="A118" s="1"/>
      <c r="B118" s="1"/>
      <c r="C118" s="1"/>
      <c r="D118" s="1"/>
      <c r="E118" s="18"/>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3">
      <c r="A119" s="1"/>
      <c r="B119" s="1"/>
      <c r="C119" s="1"/>
      <c r="D119" s="1"/>
      <c r="E119" s="18"/>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3">
      <c r="A120" s="1"/>
      <c r="B120" s="1"/>
      <c r="C120" s="1"/>
      <c r="D120" s="1"/>
      <c r="E120" s="18"/>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3">
      <c r="A121" s="1"/>
      <c r="B121" s="1"/>
      <c r="C121" s="1"/>
      <c r="D121" s="1"/>
      <c r="E121" s="18"/>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3">
      <c r="A122" s="1"/>
      <c r="B122" s="1"/>
      <c r="C122" s="1"/>
      <c r="D122" s="1"/>
      <c r="E122" s="18"/>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3">
      <c r="A123" s="1"/>
      <c r="B123" s="1"/>
      <c r="C123" s="1"/>
      <c r="D123" s="1"/>
      <c r="E123" s="18"/>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3">
      <c r="A124" s="1"/>
      <c r="B124" s="1"/>
      <c r="C124" s="1"/>
      <c r="D124" s="1"/>
      <c r="E124" s="18"/>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3">
      <c r="A125" s="1"/>
      <c r="B125" s="1"/>
      <c r="C125" s="1"/>
      <c r="D125" s="1"/>
      <c r="E125" s="18"/>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3">
      <c r="A126" s="1"/>
      <c r="B126" s="1"/>
      <c r="C126" s="1"/>
      <c r="D126" s="1"/>
      <c r="E126" s="18"/>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3">
      <c r="A127" s="1"/>
      <c r="B127" s="1"/>
      <c r="C127" s="1"/>
      <c r="D127" s="1"/>
      <c r="E127" s="18"/>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3">
      <c r="A128" s="1"/>
      <c r="B128" s="1"/>
      <c r="C128" s="1"/>
      <c r="D128" s="1"/>
      <c r="E128" s="18"/>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3">
      <c r="A129" s="1"/>
      <c r="B129" s="1"/>
      <c r="C129" s="1"/>
      <c r="D129" s="1"/>
      <c r="E129" s="18"/>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3">
      <c r="A130" s="1"/>
      <c r="B130" s="1"/>
      <c r="C130" s="1"/>
      <c r="D130" s="1"/>
      <c r="E130" s="18"/>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3">
      <c r="A131" s="1"/>
      <c r="B131" s="1"/>
      <c r="C131" s="1"/>
      <c r="D131" s="1"/>
      <c r="E131" s="18"/>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3">
      <c r="A132" s="1"/>
      <c r="B132" s="1"/>
      <c r="C132" s="1"/>
      <c r="D132" s="1"/>
      <c r="E132" s="18"/>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3">
      <c r="A133" s="1"/>
      <c r="B133" s="1"/>
      <c r="C133" s="1"/>
      <c r="D133" s="1"/>
      <c r="E133" s="18"/>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3">
      <c r="A134" s="1"/>
      <c r="B134" s="1"/>
      <c r="C134" s="1"/>
      <c r="D134" s="1"/>
      <c r="E134" s="18"/>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3">
      <c r="A135" s="1"/>
      <c r="B135" s="1"/>
      <c r="C135" s="1"/>
      <c r="D135" s="1"/>
      <c r="E135" s="18"/>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3">
      <c r="A136" s="1"/>
      <c r="B136" s="1"/>
      <c r="C136" s="1"/>
      <c r="D136" s="1"/>
      <c r="E136" s="18"/>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3">
      <c r="A137" s="1"/>
      <c r="B137" s="1"/>
      <c r="C137" s="1"/>
      <c r="D137" s="1"/>
      <c r="E137" s="18"/>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3">
      <c r="A138" s="1"/>
      <c r="B138" s="1"/>
      <c r="C138" s="1"/>
      <c r="D138" s="1"/>
      <c r="E138" s="18"/>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3">
      <c r="A139" s="1"/>
      <c r="B139" s="1"/>
      <c r="C139" s="1"/>
      <c r="D139" s="1"/>
      <c r="E139" s="18"/>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3">
      <c r="A140" s="1"/>
      <c r="B140" s="1"/>
      <c r="C140" s="1"/>
      <c r="D140" s="1"/>
      <c r="E140" s="18"/>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3">
      <c r="A141" s="1"/>
      <c r="B141" s="1"/>
      <c r="C141" s="1"/>
      <c r="D141" s="1"/>
      <c r="E141" s="18"/>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3">
      <c r="A142" s="1"/>
      <c r="B142" s="1"/>
      <c r="C142" s="1"/>
      <c r="D142" s="1"/>
      <c r="E142" s="18"/>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3">
      <c r="A143" s="1"/>
      <c r="B143" s="1"/>
      <c r="C143" s="1"/>
      <c r="D143" s="1"/>
      <c r="E143" s="18"/>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3">
      <c r="A144" s="1"/>
      <c r="B144" s="1"/>
      <c r="C144" s="1"/>
      <c r="D144" s="1"/>
      <c r="E144" s="18"/>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3">
      <c r="A145" s="1"/>
      <c r="B145" s="1"/>
      <c r="C145" s="1"/>
      <c r="D145" s="1"/>
      <c r="E145" s="18"/>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3">
      <c r="A146" s="1"/>
      <c r="B146" s="1"/>
      <c r="C146" s="1"/>
      <c r="D146" s="1"/>
      <c r="E146" s="18"/>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3">
      <c r="A147" s="1"/>
      <c r="B147" s="1"/>
      <c r="C147" s="1"/>
      <c r="D147" s="1"/>
      <c r="E147" s="18"/>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3">
      <c r="A148" s="1"/>
      <c r="B148" s="1"/>
      <c r="C148" s="1"/>
      <c r="D148" s="1"/>
      <c r="E148" s="18"/>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3">
      <c r="A149" s="1"/>
      <c r="B149" s="1"/>
      <c r="C149" s="1"/>
      <c r="D149" s="1"/>
      <c r="E149" s="18"/>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3">
      <c r="A150" s="1"/>
      <c r="B150" s="1"/>
      <c r="C150" s="1"/>
      <c r="D150" s="1"/>
      <c r="E150" s="18"/>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3">
      <c r="A151" s="1"/>
      <c r="B151" s="1"/>
      <c r="C151" s="1"/>
      <c r="D151" s="1"/>
      <c r="E151" s="18"/>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3">
      <c r="A152" s="1"/>
      <c r="B152" s="1"/>
      <c r="C152" s="1"/>
      <c r="D152" s="1"/>
      <c r="E152" s="18"/>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3">
      <c r="A153" s="1"/>
      <c r="B153" s="1"/>
      <c r="C153" s="1"/>
      <c r="D153" s="1"/>
      <c r="E153" s="18"/>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3">
      <c r="A154" s="1"/>
      <c r="B154" s="1"/>
      <c r="C154" s="1"/>
      <c r="D154" s="1"/>
      <c r="E154" s="18"/>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3">
      <c r="A155" s="1"/>
      <c r="B155" s="1"/>
      <c r="C155" s="1"/>
      <c r="D155" s="1"/>
      <c r="E155" s="18"/>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3">
      <c r="A156" s="1"/>
      <c r="B156" s="1"/>
      <c r="C156" s="1"/>
      <c r="D156" s="1"/>
      <c r="E156" s="18"/>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3">
      <c r="A157" s="1"/>
      <c r="B157" s="1"/>
      <c r="C157" s="1"/>
      <c r="D157" s="1"/>
      <c r="E157" s="18"/>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3">
      <c r="A158" s="1"/>
      <c r="B158" s="1"/>
      <c r="C158" s="1"/>
      <c r="D158" s="1"/>
      <c r="E158" s="18"/>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3">
      <c r="A159" s="1"/>
      <c r="B159" s="1"/>
      <c r="C159" s="1"/>
      <c r="D159" s="1"/>
      <c r="E159" s="18"/>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3">
      <c r="A160" s="1"/>
      <c r="B160" s="1"/>
      <c r="C160" s="1"/>
      <c r="D160" s="1"/>
      <c r="E160" s="18"/>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3">
      <c r="A161" s="1"/>
      <c r="B161" s="1"/>
      <c r="C161" s="1"/>
      <c r="D161" s="1"/>
      <c r="E161" s="18"/>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3">
      <c r="A162" s="1"/>
      <c r="B162" s="1"/>
      <c r="C162" s="1"/>
      <c r="D162" s="1"/>
      <c r="E162" s="18"/>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3">
      <c r="A163" s="1"/>
      <c r="B163" s="1"/>
      <c r="C163" s="1"/>
      <c r="D163" s="1"/>
      <c r="E163" s="18"/>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3">
      <c r="A164" s="1"/>
      <c r="B164" s="1"/>
      <c r="C164" s="1"/>
      <c r="D164" s="1"/>
      <c r="E164" s="18"/>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3">
      <c r="A165" s="1"/>
      <c r="B165" s="1"/>
      <c r="C165" s="1"/>
      <c r="D165" s="1"/>
      <c r="E165" s="18"/>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3">
      <c r="A166" s="1"/>
      <c r="B166" s="1"/>
      <c r="C166" s="1"/>
      <c r="D166" s="1"/>
      <c r="E166" s="18"/>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3">
      <c r="A167" s="1"/>
      <c r="B167" s="1"/>
      <c r="C167" s="1"/>
      <c r="D167" s="1"/>
      <c r="E167" s="18"/>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3">
      <c r="A168" s="1"/>
      <c r="B168" s="1"/>
      <c r="C168" s="1"/>
      <c r="D168" s="1"/>
      <c r="E168" s="18"/>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3">
      <c r="A169" s="1"/>
      <c r="B169" s="1"/>
      <c r="C169" s="1"/>
      <c r="D169" s="1"/>
      <c r="E169" s="18"/>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3">
      <c r="A170" s="1"/>
      <c r="B170" s="1"/>
      <c r="C170" s="1"/>
      <c r="D170" s="1"/>
      <c r="E170" s="18"/>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3">
      <c r="A171" s="1"/>
      <c r="B171" s="1"/>
      <c r="C171" s="1"/>
      <c r="D171" s="1"/>
      <c r="E171" s="18"/>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3">
      <c r="A172" s="1"/>
      <c r="B172" s="1"/>
      <c r="C172" s="1"/>
      <c r="D172" s="1"/>
      <c r="E172" s="18"/>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3">
      <c r="A173" s="1"/>
      <c r="B173" s="1"/>
      <c r="C173" s="1"/>
      <c r="D173" s="1"/>
      <c r="E173" s="18"/>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3">
      <c r="A174" s="1"/>
      <c r="B174" s="1"/>
      <c r="C174" s="1"/>
      <c r="D174" s="1"/>
      <c r="E174" s="18"/>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3">
      <c r="A175" s="1"/>
      <c r="B175" s="1"/>
      <c r="C175" s="1"/>
      <c r="D175" s="1"/>
      <c r="E175" s="18"/>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3">
      <c r="A176" s="1"/>
      <c r="B176" s="1"/>
      <c r="C176" s="1"/>
      <c r="D176" s="1"/>
      <c r="E176" s="18"/>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3">
      <c r="A177" s="1"/>
      <c r="B177" s="1"/>
      <c r="C177" s="1"/>
      <c r="D177" s="1"/>
      <c r="E177" s="18"/>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3">
      <c r="A178" s="1"/>
      <c r="B178" s="1"/>
      <c r="C178" s="1"/>
      <c r="D178" s="1"/>
      <c r="E178" s="18"/>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3">
      <c r="A179" s="1"/>
      <c r="B179" s="1"/>
      <c r="C179" s="1"/>
      <c r="D179" s="1"/>
      <c r="E179" s="18"/>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3">
      <c r="A180" s="1"/>
      <c r="B180" s="1"/>
      <c r="C180" s="1"/>
      <c r="D180" s="1"/>
      <c r="E180" s="18"/>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3">
      <c r="A181" s="1"/>
      <c r="B181" s="1"/>
      <c r="C181" s="1"/>
      <c r="D181" s="1"/>
      <c r="E181" s="18"/>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3">
      <c r="A182" s="1"/>
      <c r="B182" s="1"/>
      <c r="C182" s="1"/>
      <c r="D182" s="1"/>
      <c r="E182" s="18"/>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3">
      <c r="A183" s="1"/>
      <c r="B183" s="1"/>
      <c r="C183" s="1"/>
      <c r="D183" s="1"/>
      <c r="E183" s="18"/>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3">
      <c r="A184" s="1"/>
      <c r="B184" s="1"/>
      <c r="C184" s="1"/>
      <c r="D184" s="1"/>
      <c r="E184" s="18"/>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3">
      <c r="A185" s="1"/>
      <c r="B185" s="1"/>
      <c r="C185" s="1"/>
      <c r="D185" s="1"/>
      <c r="E185" s="18"/>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3">
      <c r="A186" s="1"/>
      <c r="B186" s="1"/>
      <c r="C186" s="1"/>
      <c r="D186" s="1"/>
      <c r="E186" s="18"/>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3">
      <c r="A187" s="1"/>
      <c r="B187" s="1"/>
      <c r="C187" s="1"/>
      <c r="D187" s="1"/>
      <c r="E187" s="18"/>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3">
      <c r="A188" s="1"/>
      <c r="B188" s="1"/>
      <c r="C188" s="1"/>
      <c r="D188" s="1"/>
      <c r="E188" s="18"/>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3">
      <c r="A189" s="1"/>
      <c r="B189" s="1"/>
      <c r="C189" s="1"/>
      <c r="D189" s="1"/>
      <c r="E189" s="18"/>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3">
      <c r="A190" s="1"/>
      <c r="B190" s="1"/>
      <c r="C190" s="1"/>
      <c r="D190" s="1"/>
      <c r="E190" s="18"/>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3">
      <c r="A191" s="1"/>
      <c r="B191" s="1"/>
      <c r="C191" s="1"/>
      <c r="D191" s="1"/>
      <c r="E191" s="18"/>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3">
      <c r="A192" s="1"/>
      <c r="B192" s="1"/>
      <c r="C192" s="1"/>
      <c r="D192" s="1"/>
      <c r="E192" s="18"/>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3">
      <c r="A193" s="1"/>
      <c r="B193" s="1"/>
      <c r="C193" s="1"/>
      <c r="D193" s="1"/>
      <c r="E193" s="18"/>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3">
      <c r="A194" s="1"/>
      <c r="B194" s="1"/>
      <c r="C194" s="1"/>
      <c r="D194" s="1"/>
      <c r="E194" s="18"/>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3">
      <c r="A195" s="1"/>
      <c r="B195" s="1"/>
      <c r="C195" s="1"/>
      <c r="D195" s="1"/>
      <c r="E195" s="18"/>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3">
      <c r="A196" s="1"/>
      <c r="B196" s="1"/>
      <c r="C196" s="1"/>
      <c r="D196" s="1"/>
      <c r="E196" s="18"/>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3">
      <c r="A197" s="1"/>
      <c r="B197" s="1"/>
      <c r="C197" s="1"/>
      <c r="D197" s="1"/>
      <c r="E197" s="18"/>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3">
      <c r="A198" s="1"/>
      <c r="B198" s="1"/>
      <c r="C198" s="1"/>
      <c r="D198" s="1"/>
      <c r="E198" s="18"/>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3">
      <c r="A199" s="1"/>
      <c r="B199" s="1"/>
      <c r="C199" s="1"/>
      <c r="D199" s="1"/>
      <c r="E199" s="18"/>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3">
      <c r="A200" s="1"/>
      <c r="B200" s="1"/>
      <c r="C200" s="1"/>
      <c r="D200" s="1"/>
      <c r="E200" s="18"/>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3">
      <c r="A201" s="1"/>
      <c r="B201" s="1"/>
      <c r="C201" s="1"/>
      <c r="D201" s="1"/>
      <c r="E201" s="18"/>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3">
      <c r="A202" s="1"/>
      <c r="B202" s="1"/>
      <c r="C202" s="1"/>
      <c r="D202" s="1"/>
      <c r="E202" s="18"/>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3">
      <c r="A203" s="1"/>
      <c r="B203" s="1"/>
      <c r="C203" s="1"/>
      <c r="D203" s="1"/>
      <c r="E203" s="18"/>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3">
      <c r="A204" s="1"/>
      <c r="B204" s="1"/>
      <c r="C204" s="1"/>
      <c r="D204" s="1"/>
      <c r="E204" s="18"/>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3">
      <c r="A205" s="1"/>
      <c r="B205" s="1"/>
      <c r="C205" s="1"/>
      <c r="D205" s="1"/>
      <c r="E205" s="18"/>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1"/>
      <c r="D206" s="1"/>
      <c r="E206" s="18"/>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8"/>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8"/>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8"/>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8"/>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8"/>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8"/>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8"/>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8"/>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8"/>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8"/>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8"/>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8"/>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8"/>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8"/>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c r="A221" s="1"/>
      <c r="B221" s="1"/>
      <c r="C221" s="1"/>
      <c r="D221" s="1"/>
      <c r="E221" s="18"/>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3">
      <c r="E222" s="18"/>
    </row>
    <row r="223" spans="1:28" ht="15.75" customHeight="1" x14ac:dyDescent="0.3">
      <c r="E223" s="18"/>
    </row>
    <row r="224" spans="1:28" ht="15.75" customHeight="1" x14ac:dyDescent="0.3">
      <c r="E224" s="18"/>
    </row>
    <row r="225" spans="5:5" ht="15.75" customHeight="1" x14ac:dyDescent="0.3">
      <c r="E225" s="18"/>
    </row>
    <row r="226" spans="5:5" ht="15.75" customHeight="1" x14ac:dyDescent="0.3">
      <c r="E226" s="18"/>
    </row>
    <row r="227" spans="5:5" ht="15.75" customHeight="1" x14ac:dyDescent="0.3">
      <c r="E227" s="18"/>
    </row>
    <row r="228" spans="5:5" ht="15.75" customHeight="1" x14ac:dyDescent="0.3">
      <c r="E228" s="18"/>
    </row>
    <row r="229" spans="5:5" ht="15.75" customHeight="1" x14ac:dyDescent="0.3">
      <c r="E229" s="18"/>
    </row>
    <row r="230" spans="5:5" ht="15.75" customHeight="1" x14ac:dyDescent="0.3">
      <c r="E230" s="18"/>
    </row>
    <row r="231" spans="5:5" ht="15.75" customHeight="1" x14ac:dyDescent="0.3">
      <c r="E231" s="18"/>
    </row>
    <row r="232" spans="5:5" ht="15.75" customHeight="1" x14ac:dyDescent="0.3">
      <c r="E232" s="18"/>
    </row>
    <row r="233" spans="5:5" ht="15.75" customHeight="1" x14ac:dyDescent="0.3">
      <c r="E233" s="18"/>
    </row>
    <row r="234" spans="5:5" ht="15.75" customHeight="1" x14ac:dyDescent="0.3">
      <c r="E234" s="18"/>
    </row>
    <row r="235" spans="5:5" ht="15.75" customHeight="1" x14ac:dyDescent="0.3">
      <c r="E235" s="18"/>
    </row>
    <row r="236" spans="5:5" ht="15.75" customHeight="1" x14ac:dyDescent="0.3">
      <c r="E236" s="18"/>
    </row>
    <row r="237" spans="5:5" ht="15.75" customHeight="1" x14ac:dyDescent="0.3">
      <c r="E237" s="18"/>
    </row>
    <row r="238" spans="5:5" ht="15.75" customHeight="1" x14ac:dyDescent="0.3">
      <c r="E238" s="18"/>
    </row>
    <row r="239" spans="5:5" ht="15.75" customHeight="1" x14ac:dyDescent="0.3">
      <c r="E239" s="18"/>
    </row>
    <row r="240" spans="5:5" ht="15.75" customHeight="1" x14ac:dyDescent="0.3">
      <c r="E240" s="18"/>
    </row>
    <row r="241" spans="5:5" ht="15.75" customHeight="1" x14ac:dyDescent="0.3">
      <c r="E241" s="18"/>
    </row>
    <row r="242" spans="5:5" ht="15.75" customHeight="1" x14ac:dyDescent="0.3">
      <c r="E242" s="18"/>
    </row>
    <row r="243" spans="5:5" ht="15.75" customHeight="1" x14ac:dyDescent="0.3">
      <c r="E243" s="18"/>
    </row>
    <row r="244" spans="5:5" ht="15.75" customHeight="1" x14ac:dyDescent="0.3">
      <c r="E244" s="18"/>
    </row>
    <row r="245" spans="5:5" ht="15.75" customHeight="1" x14ac:dyDescent="0.3">
      <c r="E245" s="18"/>
    </row>
    <row r="246" spans="5:5" ht="15.75" customHeight="1" x14ac:dyDescent="0.3">
      <c r="E246" s="18"/>
    </row>
    <row r="247" spans="5:5" ht="15.75" customHeight="1" x14ac:dyDescent="0.3">
      <c r="E247" s="18"/>
    </row>
    <row r="248" spans="5:5" ht="15.75" customHeight="1" x14ac:dyDescent="0.3">
      <c r="E248" s="18"/>
    </row>
    <row r="249" spans="5:5" ht="15.75" customHeight="1" x14ac:dyDescent="0.3">
      <c r="E249" s="18"/>
    </row>
    <row r="250" spans="5:5" ht="15.75" customHeight="1" x14ac:dyDescent="0.3">
      <c r="E250" s="18"/>
    </row>
    <row r="251" spans="5:5" ht="15.75" customHeight="1" x14ac:dyDescent="0.3">
      <c r="E251" s="18"/>
    </row>
    <row r="252" spans="5:5" ht="15.75" customHeight="1" x14ac:dyDescent="0.3">
      <c r="E252" s="18"/>
    </row>
    <row r="253" spans="5:5" ht="15.75" customHeight="1" x14ac:dyDescent="0.3">
      <c r="E253" s="18"/>
    </row>
    <row r="254" spans="5:5" ht="15.75" customHeight="1" x14ac:dyDescent="0.3">
      <c r="E254" s="18"/>
    </row>
    <row r="255" spans="5:5" ht="15.75" customHeight="1" x14ac:dyDescent="0.3">
      <c r="E255" s="18"/>
    </row>
    <row r="256" spans="5:5" ht="15.75" customHeight="1" x14ac:dyDescent="0.3">
      <c r="E256" s="18"/>
    </row>
    <row r="257" spans="5:5" ht="15.75" customHeight="1" x14ac:dyDescent="0.3">
      <c r="E257" s="18"/>
    </row>
    <row r="258" spans="5:5" ht="15.75" customHeight="1" x14ac:dyDescent="0.3">
      <c r="E258" s="18"/>
    </row>
    <row r="259" spans="5:5" ht="15.75" customHeight="1" x14ac:dyDescent="0.3">
      <c r="E259" s="18"/>
    </row>
    <row r="260" spans="5:5" ht="15.75" customHeight="1" x14ac:dyDescent="0.3">
      <c r="E260" s="18"/>
    </row>
    <row r="261" spans="5:5" ht="15.75" customHeight="1" x14ac:dyDescent="0.3">
      <c r="E261" s="18"/>
    </row>
    <row r="262" spans="5:5" ht="15.75" customHeight="1" x14ac:dyDescent="0.3">
      <c r="E262" s="18"/>
    </row>
    <row r="263" spans="5:5" ht="15.75" customHeight="1" x14ac:dyDescent="0.3">
      <c r="E263" s="18"/>
    </row>
    <row r="264" spans="5:5" ht="15.75" customHeight="1" x14ac:dyDescent="0.3">
      <c r="E264" s="18"/>
    </row>
    <row r="265" spans="5:5" ht="15.75" customHeight="1" x14ac:dyDescent="0.3">
      <c r="E265" s="18"/>
    </row>
    <row r="266" spans="5:5" ht="15.75" customHeight="1" x14ac:dyDescent="0.3">
      <c r="E266" s="18"/>
    </row>
    <row r="267" spans="5:5" ht="15.75" customHeight="1" x14ac:dyDescent="0.3">
      <c r="E267" s="18"/>
    </row>
    <row r="268" spans="5:5" ht="15.75" customHeight="1" x14ac:dyDescent="0.3">
      <c r="E268" s="18"/>
    </row>
    <row r="269" spans="5:5" ht="15.75" customHeight="1" x14ac:dyDescent="0.3">
      <c r="E269" s="18"/>
    </row>
    <row r="270" spans="5:5" ht="15.75" customHeight="1" x14ac:dyDescent="0.3">
      <c r="E270" s="18"/>
    </row>
    <row r="271" spans="5:5" ht="15.75" customHeight="1" x14ac:dyDescent="0.3">
      <c r="E271" s="18"/>
    </row>
    <row r="272" spans="5:5" ht="15.75" customHeight="1" x14ac:dyDescent="0.3">
      <c r="E272" s="18"/>
    </row>
    <row r="273" spans="5:5" ht="15.75" customHeight="1" x14ac:dyDescent="0.3">
      <c r="E273" s="18"/>
    </row>
    <row r="274" spans="5:5" ht="15.75" customHeight="1" x14ac:dyDescent="0.3">
      <c r="E274" s="18"/>
    </row>
    <row r="275" spans="5:5" ht="15.75" customHeight="1" x14ac:dyDescent="0.3">
      <c r="E275" s="18"/>
    </row>
    <row r="276" spans="5:5" ht="15.75" customHeight="1" x14ac:dyDescent="0.3">
      <c r="E276" s="18"/>
    </row>
    <row r="277" spans="5:5" ht="15.75" customHeight="1" x14ac:dyDescent="0.3">
      <c r="E277" s="18"/>
    </row>
    <row r="278" spans="5:5" ht="15.75" customHeight="1" x14ac:dyDescent="0.3">
      <c r="E278" s="18"/>
    </row>
    <row r="279" spans="5:5" ht="15.75" customHeight="1" x14ac:dyDescent="0.3">
      <c r="E279" s="18"/>
    </row>
    <row r="280" spans="5:5" ht="15.75" customHeight="1" x14ac:dyDescent="0.3">
      <c r="E280" s="18"/>
    </row>
    <row r="281" spans="5:5" ht="15.75" customHeight="1" x14ac:dyDescent="0.3">
      <c r="E281" s="18"/>
    </row>
    <row r="282" spans="5:5" ht="15.75" customHeight="1" x14ac:dyDescent="0.3">
      <c r="E282" s="18"/>
    </row>
    <row r="283" spans="5:5" ht="15.75" customHeight="1" x14ac:dyDescent="0.3">
      <c r="E283" s="18"/>
    </row>
    <row r="284" spans="5:5" ht="15.75" customHeight="1" x14ac:dyDescent="0.3">
      <c r="E284" s="18"/>
    </row>
    <row r="285" spans="5:5" ht="15.75" customHeight="1" x14ac:dyDescent="0.3">
      <c r="E285" s="18"/>
    </row>
    <row r="286" spans="5:5" ht="15.75" customHeight="1" x14ac:dyDescent="0.3">
      <c r="E286" s="18"/>
    </row>
    <row r="287" spans="5:5" ht="15.75" customHeight="1" x14ac:dyDescent="0.3">
      <c r="E287" s="18"/>
    </row>
    <row r="288" spans="5:5" ht="15.75" customHeight="1" x14ac:dyDescent="0.3">
      <c r="E288" s="18"/>
    </row>
    <row r="289" spans="5:5" ht="15.75" customHeight="1" x14ac:dyDescent="0.3">
      <c r="E289" s="18"/>
    </row>
    <row r="290" spans="5:5" ht="15.75" customHeight="1" x14ac:dyDescent="0.3">
      <c r="E290" s="18"/>
    </row>
    <row r="291" spans="5:5" ht="15.75" customHeight="1" x14ac:dyDescent="0.3">
      <c r="E291" s="18"/>
    </row>
    <row r="292" spans="5:5" ht="15.75" customHeight="1" x14ac:dyDescent="0.3">
      <c r="E292" s="18"/>
    </row>
    <row r="293" spans="5:5" ht="15.75" customHeight="1" x14ac:dyDescent="0.3">
      <c r="E293" s="18"/>
    </row>
    <row r="294" spans="5:5" ht="15.75" customHeight="1" x14ac:dyDescent="0.3">
      <c r="E294" s="18"/>
    </row>
    <row r="295" spans="5:5" ht="15.75" customHeight="1" x14ac:dyDescent="0.3">
      <c r="E295" s="18"/>
    </row>
    <row r="296" spans="5:5" ht="15.75" customHeight="1" x14ac:dyDescent="0.3">
      <c r="E296" s="18"/>
    </row>
    <row r="297" spans="5:5" ht="15.75" customHeight="1" x14ac:dyDescent="0.3">
      <c r="E297" s="18"/>
    </row>
    <row r="298" spans="5:5" ht="15.75" customHeight="1" x14ac:dyDescent="0.3">
      <c r="E298" s="18"/>
    </row>
    <row r="299" spans="5:5" ht="15.75" customHeight="1" x14ac:dyDescent="0.3">
      <c r="E299" s="18"/>
    </row>
    <row r="300" spans="5:5" ht="15.75" customHeight="1" x14ac:dyDescent="0.3">
      <c r="E300" s="18"/>
    </row>
    <row r="301" spans="5:5" ht="15.75" customHeight="1" x14ac:dyDescent="0.3">
      <c r="E301" s="18"/>
    </row>
    <row r="302" spans="5:5" ht="15.75" customHeight="1" x14ac:dyDescent="0.3">
      <c r="E302" s="18"/>
    </row>
    <row r="303" spans="5:5" ht="15.75" customHeight="1" x14ac:dyDescent="0.3">
      <c r="E303" s="18"/>
    </row>
    <row r="304" spans="5:5" ht="15.75" customHeight="1" x14ac:dyDescent="0.3">
      <c r="E304" s="18"/>
    </row>
    <row r="305" spans="5:5" ht="15.75" customHeight="1" x14ac:dyDescent="0.3">
      <c r="E305" s="18"/>
    </row>
    <row r="306" spans="5:5" ht="15.75" customHeight="1" x14ac:dyDescent="0.3">
      <c r="E306" s="18"/>
    </row>
    <row r="307" spans="5:5" ht="15.75" customHeight="1" x14ac:dyDescent="0.3">
      <c r="E307" s="18"/>
    </row>
    <row r="308" spans="5:5" ht="15.75" customHeight="1" x14ac:dyDescent="0.3">
      <c r="E308" s="18"/>
    </row>
    <row r="309" spans="5:5" ht="15.75" customHeight="1" x14ac:dyDescent="0.3">
      <c r="E309" s="18"/>
    </row>
    <row r="310" spans="5:5" ht="15.75" customHeight="1" x14ac:dyDescent="0.3">
      <c r="E310" s="18"/>
    </row>
    <row r="311" spans="5:5" ht="15.75" customHeight="1" x14ac:dyDescent="0.3">
      <c r="E311" s="18"/>
    </row>
    <row r="312" spans="5:5" ht="15.75" customHeight="1" x14ac:dyDescent="0.3">
      <c r="E312" s="18"/>
    </row>
    <row r="313" spans="5:5" ht="15.75" customHeight="1" x14ac:dyDescent="0.3">
      <c r="E313" s="18"/>
    </row>
    <row r="314" spans="5:5" ht="15.75" customHeight="1" x14ac:dyDescent="0.3">
      <c r="E314" s="18"/>
    </row>
    <row r="315" spans="5:5" ht="15.75" customHeight="1" x14ac:dyDescent="0.3">
      <c r="E315" s="18"/>
    </row>
    <row r="316" spans="5:5" ht="15.75" customHeight="1" x14ac:dyDescent="0.3">
      <c r="E316" s="18"/>
    </row>
    <row r="317" spans="5:5" ht="15.75" customHeight="1" x14ac:dyDescent="0.3">
      <c r="E317" s="18"/>
    </row>
    <row r="318" spans="5:5" ht="15.75" customHeight="1" x14ac:dyDescent="0.3">
      <c r="E318" s="18"/>
    </row>
    <row r="319" spans="5:5" ht="15.75" customHeight="1" x14ac:dyDescent="0.3">
      <c r="E319" s="18"/>
    </row>
    <row r="320" spans="5:5" ht="15.75" customHeight="1" x14ac:dyDescent="0.3">
      <c r="E320" s="18"/>
    </row>
    <row r="321" spans="5:5" ht="15.75" customHeight="1" x14ac:dyDescent="0.3">
      <c r="E321" s="18"/>
    </row>
    <row r="322" spans="5:5" ht="15.75" customHeight="1" x14ac:dyDescent="0.3">
      <c r="E322" s="18"/>
    </row>
    <row r="323" spans="5:5" ht="15.75" customHeight="1" x14ac:dyDescent="0.3">
      <c r="E323" s="18"/>
    </row>
    <row r="324" spans="5:5" ht="15.75" customHeight="1" x14ac:dyDescent="0.3">
      <c r="E324" s="18"/>
    </row>
    <row r="325" spans="5:5" ht="15.75" customHeight="1" x14ac:dyDescent="0.3">
      <c r="E325" s="18"/>
    </row>
    <row r="326" spans="5:5" ht="15.75" customHeight="1" x14ac:dyDescent="0.3">
      <c r="E326" s="18"/>
    </row>
    <row r="327" spans="5:5" ht="15.75" customHeight="1" x14ac:dyDescent="0.3">
      <c r="E327" s="18"/>
    </row>
    <row r="328" spans="5:5" ht="15.75" customHeight="1" x14ac:dyDescent="0.3">
      <c r="E328" s="18"/>
    </row>
    <row r="329" spans="5:5" ht="15.75" customHeight="1" x14ac:dyDescent="0.3">
      <c r="E329" s="18"/>
    </row>
    <row r="330" spans="5:5" ht="15.75" customHeight="1" x14ac:dyDescent="0.3">
      <c r="E330" s="18"/>
    </row>
    <row r="331" spans="5:5" ht="15.75" customHeight="1" x14ac:dyDescent="0.3">
      <c r="E331" s="18"/>
    </row>
    <row r="332" spans="5:5" ht="15.75" customHeight="1" x14ac:dyDescent="0.3">
      <c r="E332" s="18"/>
    </row>
    <row r="333" spans="5:5" ht="15.75" customHeight="1" x14ac:dyDescent="0.3">
      <c r="E333" s="18"/>
    </row>
    <row r="334" spans="5:5" ht="15.75" customHeight="1" x14ac:dyDescent="0.3">
      <c r="E334" s="18"/>
    </row>
    <row r="335" spans="5:5" ht="15.75" customHeight="1" x14ac:dyDescent="0.3">
      <c r="E335" s="18"/>
    </row>
    <row r="336" spans="5:5" ht="15.75" customHeight="1" x14ac:dyDescent="0.3">
      <c r="E336" s="18"/>
    </row>
    <row r="337" spans="5:5" ht="15.75" customHeight="1" x14ac:dyDescent="0.3">
      <c r="E337" s="18"/>
    </row>
    <row r="338" spans="5:5" ht="15.75" customHeight="1" x14ac:dyDescent="0.3">
      <c r="E338" s="18"/>
    </row>
    <row r="339" spans="5:5" ht="15.75" customHeight="1" x14ac:dyDescent="0.3">
      <c r="E339" s="18"/>
    </row>
    <row r="340" spans="5:5" ht="15.75" customHeight="1" x14ac:dyDescent="0.3">
      <c r="E340" s="18"/>
    </row>
    <row r="341" spans="5:5" ht="15.75" customHeight="1" x14ac:dyDescent="0.3">
      <c r="E341" s="18"/>
    </row>
    <row r="342" spans="5:5" ht="15.75" customHeight="1" x14ac:dyDescent="0.3">
      <c r="E342" s="18"/>
    </row>
    <row r="343" spans="5:5" ht="15.75" customHeight="1" x14ac:dyDescent="0.3">
      <c r="E343" s="18"/>
    </row>
    <row r="344" spans="5:5" ht="15.75" customHeight="1" x14ac:dyDescent="0.3">
      <c r="E344" s="18"/>
    </row>
    <row r="345" spans="5:5" ht="15.75" customHeight="1" x14ac:dyDescent="0.3">
      <c r="E345" s="18"/>
    </row>
    <row r="346" spans="5:5" ht="15.75" customHeight="1" x14ac:dyDescent="0.3">
      <c r="E346" s="18"/>
    </row>
    <row r="347" spans="5:5" ht="15.75" customHeight="1" x14ac:dyDescent="0.3">
      <c r="E347" s="18"/>
    </row>
    <row r="348" spans="5:5" ht="15.75" customHeight="1" x14ac:dyDescent="0.3">
      <c r="E348" s="18"/>
    </row>
    <row r="349" spans="5:5" ht="15.75" customHeight="1" x14ac:dyDescent="0.3">
      <c r="E349" s="18"/>
    </row>
    <row r="350" spans="5:5" ht="15.75" customHeight="1" x14ac:dyDescent="0.3">
      <c r="E350" s="18"/>
    </row>
    <row r="351" spans="5:5" ht="15.75" customHeight="1" x14ac:dyDescent="0.3">
      <c r="E351" s="18"/>
    </row>
    <row r="352" spans="5:5" ht="15.75" customHeight="1" x14ac:dyDescent="0.3">
      <c r="E352" s="18"/>
    </row>
    <row r="353" spans="5:5" ht="15.75" customHeight="1" x14ac:dyDescent="0.3">
      <c r="E353" s="18"/>
    </row>
    <row r="354" spans="5:5" ht="15.75" customHeight="1" x14ac:dyDescent="0.3">
      <c r="E354" s="18"/>
    </row>
    <row r="355" spans="5:5" ht="15.75" customHeight="1" x14ac:dyDescent="0.3">
      <c r="E355" s="18"/>
    </row>
    <row r="356" spans="5:5" ht="15.75" customHeight="1" x14ac:dyDescent="0.3">
      <c r="E356" s="18"/>
    </row>
    <row r="357" spans="5:5" ht="15.75" customHeight="1" x14ac:dyDescent="0.3">
      <c r="E357" s="18"/>
    </row>
    <row r="358" spans="5:5" ht="15.75" customHeight="1" x14ac:dyDescent="0.3">
      <c r="E358" s="18"/>
    </row>
    <row r="359" spans="5:5" ht="15.75" customHeight="1" x14ac:dyDescent="0.3">
      <c r="E359" s="18"/>
    </row>
    <row r="360" spans="5:5" ht="15.75" customHeight="1" x14ac:dyDescent="0.3">
      <c r="E360" s="18"/>
    </row>
    <row r="361" spans="5:5" ht="15.75" customHeight="1" x14ac:dyDescent="0.3">
      <c r="E361" s="18"/>
    </row>
    <row r="362" spans="5:5" ht="15.75" customHeight="1" x14ac:dyDescent="0.3">
      <c r="E362" s="18"/>
    </row>
    <row r="363" spans="5:5" ht="15.75" customHeight="1" x14ac:dyDescent="0.3">
      <c r="E363" s="18"/>
    </row>
    <row r="364" spans="5:5" ht="15.75" customHeight="1" x14ac:dyDescent="0.3">
      <c r="E364" s="18"/>
    </row>
    <row r="365" spans="5:5" ht="15.75" customHeight="1" x14ac:dyDescent="0.3">
      <c r="E365" s="18"/>
    </row>
    <row r="366" spans="5:5" ht="15.75" customHeight="1" x14ac:dyDescent="0.3">
      <c r="E366" s="18"/>
    </row>
    <row r="367" spans="5:5" ht="15.75" customHeight="1" x14ac:dyDescent="0.3">
      <c r="E367" s="18"/>
    </row>
    <row r="368" spans="5:5" ht="15.75" customHeight="1" x14ac:dyDescent="0.3">
      <c r="E368" s="18"/>
    </row>
    <row r="369" spans="5:5" ht="15.75" customHeight="1" x14ac:dyDescent="0.3">
      <c r="E369" s="18"/>
    </row>
    <row r="370" spans="5:5" ht="15.75" customHeight="1" x14ac:dyDescent="0.3">
      <c r="E370" s="18"/>
    </row>
    <row r="371" spans="5:5" ht="15.75" customHeight="1" x14ac:dyDescent="0.3">
      <c r="E371" s="18"/>
    </row>
    <row r="372" spans="5:5" ht="15.75" customHeight="1" x14ac:dyDescent="0.3">
      <c r="E372" s="18"/>
    </row>
    <row r="373" spans="5:5" ht="15.75" customHeight="1" x14ac:dyDescent="0.3">
      <c r="E373" s="18"/>
    </row>
    <row r="374" spans="5:5" ht="15.75" customHeight="1" x14ac:dyDescent="0.3">
      <c r="E374" s="18"/>
    </row>
    <row r="375" spans="5:5" ht="15.75" customHeight="1" x14ac:dyDescent="0.3">
      <c r="E375" s="18"/>
    </row>
    <row r="376" spans="5:5" ht="15.75" customHeight="1" x14ac:dyDescent="0.3">
      <c r="E376" s="18"/>
    </row>
    <row r="377" spans="5:5" ht="15.75" customHeight="1" x14ac:dyDescent="0.3">
      <c r="E377" s="18"/>
    </row>
    <row r="378" spans="5:5" ht="15.75" customHeight="1" x14ac:dyDescent="0.3">
      <c r="E378" s="18"/>
    </row>
    <row r="379" spans="5:5" ht="15.75" customHeight="1" x14ac:dyDescent="0.3">
      <c r="E379" s="18"/>
    </row>
    <row r="380" spans="5:5" ht="15.75" customHeight="1" x14ac:dyDescent="0.3">
      <c r="E380" s="18"/>
    </row>
    <row r="381" spans="5:5" ht="15.75" customHeight="1" x14ac:dyDescent="0.3">
      <c r="E381" s="18"/>
    </row>
    <row r="382" spans="5:5" ht="15.75" customHeight="1" x14ac:dyDescent="0.3">
      <c r="E382" s="18"/>
    </row>
    <row r="383" spans="5:5" ht="15.75" customHeight="1" x14ac:dyDescent="0.3">
      <c r="E383" s="18"/>
    </row>
    <row r="384" spans="5:5" ht="15.75" customHeight="1" x14ac:dyDescent="0.3">
      <c r="E384" s="18"/>
    </row>
    <row r="385" spans="5:5" ht="15.75" customHeight="1" x14ac:dyDescent="0.3">
      <c r="E385" s="18"/>
    </row>
    <row r="386" spans="5:5" ht="15.75" customHeight="1" x14ac:dyDescent="0.3">
      <c r="E386" s="18"/>
    </row>
    <row r="387" spans="5:5" ht="15.75" customHeight="1" x14ac:dyDescent="0.3">
      <c r="E387" s="18"/>
    </row>
    <row r="388" spans="5:5" ht="15.75" customHeight="1" x14ac:dyDescent="0.3">
      <c r="E388" s="18"/>
    </row>
    <row r="389" spans="5:5" ht="15.75" customHeight="1" x14ac:dyDescent="0.3">
      <c r="E389" s="18"/>
    </row>
    <row r="390" spans="5:5" ht="15.75" customHeight="1" x14ac:dyDescent="0.3">
      <c r="E390" s="18"/>
    </row>
    <row r="391" spans="5:5" ht="15.75" customHeight="1" x14ac:dyDescent="0.3">
      <c r="E391" s="18"/>
    </row>
    <row r="392" spans="5:5" ht="15.75" customHeight="1" x14ac:dyDescent="0.3">
      <c r="E392" s="18"/>
    </row>
    <row r="393" spans="5:5" ht="15.75" customHeight="1" x14ac:dyDescent="0.3">
      <c r="E393" s="18"/>
    </row>
    <row r="394" spans="5:5" ht="15.75" customHeight="1" x14ac:dyDescent="0.3">
      <c r="E394" s="18"/>
    </row>
    <row r="395" spans="5:5" ht="15.75" customHeight="1" x14ac:dyDescent="0.3">
      <c r="E395" s="18"/>
    </row>
    <row r="396" spans="5:5" ht="15.75" customHeight="1" x14ac:dyDescent="0.3">
      <c r="E396" s="18"/>
    </row>
    <row r="397" spans="5:5" ht="15.75" customHeight="1" x14ac:dyDescent="0.3">
      <c r="E397" s="18"/>
    </row>
    <row r="398" spans="5:5" ht="15.75" customHeight="1" x14ac:dyDescent="0.3">
      <c r="E398" s="18"/>
    </row>
    <row r="399" spans="5:5" ht="15.75" customHeight="1" x14ac:dyDescent="0.3">
      <c r="E399" s="18"/>
    </row>
    <row r="400" spans="5:5" ht="15.75" customHeight="1" x14ac:dyDescent="0.3">
      <c r="E400" s="18"/>
    </row>
    <row r="401" spans="5:5" ht="15.75" customHeight="1" x14ac:dyDescent="0.3">
      <c r="E401" s="18"/>
    </row>
    <row r="402" spans="5:5" ht="15.75" customHeight="1" x14ac:dyDescent="0.3">
      <c r="E402" s="18"/>
    </row>
    <row r="403" spans="5:5" ht="15.75" customHeight="1" x14ac:dyDescent="0.3">
      <c r="E403" s="18"/>
    </row>
    <row r="404" spans="5:5" ht="15.75" customHeight="1" x14ac:dyDescent="0.3">
      <c r="E404" s="18"/>
    </row>
    <row r="405" spans="5:5" ht="15.75" customHeight="1" x14ac:dyDescent="0.3">
      <c r="E405" s="18"/>
    </row>
    <row r="406" spans="5:5" ht="15.75" customHeight="1" x14ac:dyDescent="0.3">
      <c r="E406" s="18"/>
    </row>
    <row r="407" spans="5:5" ht="15.75" customHeight="1" x14ac:dyDescent="0.3">
      <c r="E407" s="18"/>
    </row>
    <row r="408" spans="5:5" ht="15.75" customHeight="1" x14ac:dyDescent="0.3">
      <c r="E408" s="18"/>
    </row>
    <row r="409" spans="5:5" ht="15.75" customHeight="1" x14ac:dyDescent="0.3">
      <c r="E409" s="18"/>
    </row>
    <row r="410" spans="5:5" ht="15.75" customHeight="1" x14ac:dyDescent="0.3">
      <c r="E410" s="18"/>
    </row>
    <row r="411" spans="5:5" ht="15.75" customHeight="1" x14ac:dyDescent="0.3">
      <c r="E411" s="18"/>
    </row>
    <row r="412" spans="5:5" ht="15.75" customHeight="1" x14ac:dyDescent="0.3">
      <c r="E412" s="18"/>
    </row>
    <row r="413" spans="5:5" ht="15.75" customHeight="1" x14ac:dyDescent="0.3">
      <c r="E413" s="18"/>
    </row>
    <row r="414" spans="5:5" ht="15.75" customHeight="1" x14ac:dyDescent="0.3">
      <c r="E414" s="18"/>
    </row>
    <row r="415" spans="5:5" ht="15.75" customHeight="1" x14ac:dyDescent="0.3">
      <c r="E415" s="18"/>
    </row>
    <row r="416" spans="5:5" ht="15.75" customHeight="1" x14ac:dyDescent="0.3">
      <c r="E416" s="18"/>
    </row>
    <row r="417" spans="5:5" ht="15.75" customHeight="1" x14ac:dyDescent="0.3">
      <c r="E417" s="18"/>
    </row>
    <row r="418" spans="5:5" ht="15.75" customHeight="1" x14ac:dyDescent="0.3">
      <c r="E418" s="18"/>
    </row>
    <row r="419" spans="5:5" ht="15.75" customHeight="1" x14ac:dyDescent="0.3">
      <c r="E419" s="18"/>
    </row>
    <row r="420" spans="5:5" ht="15.75" customHeight="1" x14ac:dyDescent="0.3">
      <c r="E420" s="18"/>
    </row>
    <row r="421" spans="5:5" ht="15.75" customHeight="1" x14ac:dyDescent="0.3">
      <c r="E421" s="18"/>
    </row>
    <row r="422" spans="5:5" ht="15.75" customHeight="1" x14ac:dyDescent="0.3">
      <c r="E422" s="18"/>
    </row>
    <row r="423" spans="5:5" ht="15.75" customHeight="1" x14ac:dyDescent="0.3">
      <c r="E423" s="18"/>
    </row>
    <row r="424" spans="5:5" ht="15.75" customHeight="1" x14ac:dyDescent="0.3">
      <c r="E424" s="18"/>
    </row>
    <row r="425" spans="5:5" ht="15.75" customHeight="1" x14ac:dyDescent="0.3">
      <c r="E425" s="18"/>
    </row>
    <row r="426" spans="5:5" ht="15.75" customHeight="1" x14ac:dyDescent="0.3">
      <c r="E426" s="18"/>
    </row>
    <row r="427" spans="5:5" ht="15.75" customHeight="1" x14ac:dyDescent="0.3">
      <c r="E427" s="18"/>
    </row>
    <row r="428" spans="5:5" ht="15.75" customHeight="1" x14ac:dyDescent="0.3">
      <c r="E428" s="18"/>
    </row>
    <row r="429" spans="5:5" ht="15.75" customHeight="1" x14ac:dyDescent="0.3">
      <c r="E429" s="18"/>
    </row>
    <row r="430" spans="5:5" ht="15.75" customHeight="1" x14ac:dyDescent="0.3">
      <c r="E430" s="18"/>
    </row>
    <row r="431" spans="5:5" ht="15.75" customHeight="1" x14ac:dyDescent="0.3">
      <c r="E431" s="18"/>
    </row>
    <row r="432" spans="5:5" ht="15.75" customHeight="1" x14ac:dyDescent="0.3">
      <c r="E432" s="18"/>
    </row>
    <row r="433" spans="5:5" ht="15.75" customHeight="1" x14ac:dyDescent="0.3">
      <c r="E433" s="18"/>
    </row>
    <row r="434" spans="5:5" ht="15.75" customHeight="1" x14ac:dyDescent="0.3">
      <c r="E434" s="18"/>
    </row>
    <row r="435" spans="5:5" ht="15.75" customHeight="1" x14ac:dyDescent="0.3">
      <c r="E435" s="18"/>
    </row>
    <row r="436" spans="5:5" ht="15.75" customHeight="1" x14ac:dyDescent="0.3">
      <c r="E436" s="18"/>
    </row>
    <row r="437" spans="5:5" ht="15.75" customHeight="1" x14ac:dyDescent="0.3">
      <c r="E437" s="18"/>
    </row>
    <row r="438" spans="5:5" ht="15.75" customHeight="1" x14ac:dyDescent="0.3">
      <c r="E438" s="18"/>
    </row>
    <row r="439" spans="5:5" ht="15.75" customHeight="1" x14ac:dyDescent="0.3">
      <c r="E439" s="18"/>
    </row>
    <row r="440" spans="5:5" ht="15.75" customHeight="1" x14ac:dyDescent="0.3">
      <c r="E440" s="18"/>
    </row>
    <row r="441" spans="5:5" ht="15.75" customHeight="1" x14ac:dyDescent="0.3">
      <c r="E441" s="18"/>
    </row>
    <row r="442" spans="5:5" ht="15.75" customHeight="1" x14ac:dyDescent="0.3">
      <c r="E442" s="18"/>
    </row>
    <row r="443" spans="5:5" ht="15.75" customHeight="1" x14ac:dyDescent="0.3">
      <c r="E443" s="18"/>
    </row>
    <row r="444" spans="5:5" ht="15.75" customHeight="1" x14ac:dyDescent="0.3">
      <c r="E444" s="18"/>
    </row>
    <row r="445" spans="5:5" ht="15.75" customHeight="1" x14ac:dyDescent="0.3">
      <c r="E445" s="18"/>
    </row>
    <row r="446" spans="5:5" ht="15.75" customHeight="1" x14ac:dyDescent="0.3">
      <c r="E446" s="18"/>
    </row>
    <row r="447" spans="5:5" ht="15.75" customHeight="1" x14ac:dyDescent="0.3">
      <c r="E447" s="18"/>
    </row>
    <row r="448" spans="5:5" ht="15.75" customHeight="1" x14ac:dyDescent="0.3">
      <c r="E448" s="18"/>
    </row>
    <row r="449" spans="5:5" ht="15.75" customHeight="1" x14ac:dyDescent="0.3">
      <c r="E449" s="18"/>
    </row>
    <row r="450" spans="5:5" ht="15.75" customHeight="1" x14ac:dyDescent="0.3">
      <c r="E450" s="18"/>
    </row>
    <row r="451" spans="5:5" ht="15.75" customHeight="1" x14ac:dyDescent="0.3">
      <c r="E451" s="18"/>
    </row>
    <row r="452" spans="5:5" ht="15.75" customHeight="1" x14ac:dyDescent="0.3">
      <c r="E452" s="18"/>
    </row>
    <row r="453" spans="5:5" ht="15.75" customHeight="1" x14ac:dyDescent="0.3">
      <c r="E453" s="18"/>
    </row>
    <row r="454" spans="5:5" ht="15.75" customHeight="1" x14ac:dyDescent="0.3">
      <c r="E454" s="18"/>
    </row>
    <row r="455" spans="5:5" ht="15.75" customHeight="1" x14ac:dyDescent="0.3">
      <c r="E455" s="18"/>
    </row>
    <row r="456" spans="5:5" ht="15.75" customHeight="1" x14ac:dyDescent="0.3">
      <c r="E456" s="18"/>
    </row>
    <row r="457" spans="5:5" ht="15.75" customHeight="1" x14ac:dyDescent="0.3">
      <c r="E457" s="18"/>
    </row>
    <row r="458" spans="5:5" ht="15.75" customHeight="1" x14ac:dyDescent="0.3">
      <c r="E458" s="18"/>
    </row>
    <row r="459" spans="5:5" ht="15.75" customHeight="1" x14ac:dyDescent="0.3">
      <c r="E459" s="18"/>
    </row>
    <row r="460" spans="5:5" ht="15.75" customHeight="1" x14ac:dyDescent="0.3">
      <c r="E460" s="18"/>
    </row>
    <row r="461" spans="5:5" ht="15.75" customHeight="1" x14ac:dyDescent="0.3">
      <c r="E461" s="18"/>
    </row>
    <row r="462" spans="5:5" ht="15.75" customHeight="1" x14ac:dyDescent="0.3">
      <c r="E462" s="18"/>
    </row>
    <row r="463" spans="5:5" ht="15.75" customHeight="1" x14ac:dyDescent="0.3">
      <c r="E463" s="18"/>
    </row>
    <row r="464" spans="5:5" ht="15.75" customHeight="1" x14ac:dyDescent="0.3">
      <c r="E464" s="18"/>
    </row>
    <row r="465" spans="5:5" ht="15.75" customHeight="1" x14ac:dyDescent="0.3">
      <c r="E465" s="18"/>
    </row>
    <row r="466" spans="5:5" ht="15.75" customHeight="1" x14ac:dyDescent="0.3">
      <c r="E466" s="18"/>
    </row>
    <row r="467" spans="5:5" ht="15.75" customHeight="1" x14ac:dyDescent="0.3">
      <c r="E467" s="18"/>
    </row>
    <row r="468" spans="5:5" ht="15.75" customHeight="1" x14ac:dyDescent="0.3">
      <c r="E468" s="18"/>
    </row>
    <row r="469" spans="5:5" ht="15.75" customHeight="1" x14ac:dyDescent="0.3">
      <c r="E469" s="18"/>
    </row>
    <row r="470" spans="5:5" ht="15.75" customHeight="1" x14ac:dyDescent="0.3">
      <c r="E470" s="18"/>
    </row>
    <row r="471" spans="5:5" ht="15.75" customHeight="1" x14ac:dyDescent="0.3">
      <c r="E471" s="18"/>
    </row>
    <row r="472" spans="5:5" ht="15.75" customHeight="1" x14ac:dyDescent="0.3">
      <c r="E472" s="18"/>
    </row>
    <row r="473" spans="5:5" ht="15.75" customHeight="1" x14ac:dyDescent="0.3">
      <c r="E473" s="18"/>
    </row>
    <row r="474" spans="5:5" ht="15.75" customHeight="1" x14ac:dyDescent="0.3">
      <c r="E474" s="18"/>
    </row>
    <row r="475" spans="5:5" ht="15.75" customHeight="1" x14ac:dyDescent="0.3">
      <c r="E475" s="18"/>
    </row>
    <row r="476" spans="5:5" ht="15.75" customHeight="1" x14ac:dyDescent="0.3">
      <c r="E476" s="18"/>
    </row>
    <row r="477" spans="5:5" ht="15.75" customHeight="1" x14ac:dyDescent="0.3">
      <c r="E477" s="18"/>
    </row>
    <row r="478" spans="5:5" ht="15.75" customHeight="1" x14ac:dyDescent="0.3">
      <c r="E478" s="18"/>
    </row>
    <row r="479" spans="5:5" ht="15.75" customHeight="1" x14ac:dyDescent="0.3">
      <c r="E479" s="18"/>
    </row>
    <row r="480" spans="5:5" ht="15.75" customHeight="1" x14ac:dyDescent="0.3">
      <c r="E480" s="18"/>
    </row>
    <row r="481" spans="5:5" ht="15.75" customHeight="1" x14ac:dyDescent="0.3">
      <c r="E481" s="18"/>
    </row>
    <row r="482" spans="5:5" ht="15.75" customHeight="1" x14ac:dyDescent="0.3">
      <c r="E482" s="18"/>
    </row>
    <row r="483" spans="5:5" ht="15.75" customHeight="1" x14ac:dyDescent="0.3">
      <c r="E483" s="18"/>
    </row>
    <row r="484" spans="5:5" ht="15.75" customHeight="1" x14ac:dyDescent="0.3">
      <c r="E484" s="18"/>
    </row>
    <row r="485" spans="5:5" ht="15.75" customHeight="1" x14ac:dyDescent="0.3">
      <c r="E485" s="18"/>
    </row>
    <row r="486" spans="5:5" ht="15.75" customHeight="1" x14ac:dyDescent="0.3">
      <c r="E486" s="18"/>
    </row>
    <row r="487" spans="5:5" ht="15.75" customHeight="1" x14ac:dyDescent="0.3">
      <c r="E487" s="18"/>
    </row>
    <row r="488" spans="5:5" ht="15.75" customHeight="1" x14ac:dyDescent="0.3">
      <c r="E488" s="18"/>
    </row>
    <row r="489" spans="5:5" ht="15.75" customHeight="1" x14ac:dyDescent="0.3">
      <c r="E489" s="18"/>
    </row>
    <row r="490" spans="5:5" ht="15.75" customHeight="1" x14ac:dyDescent="0.3">
      <c r="E490" s="18"/>
    </row>
    <row r="491" spans="5:5" ht="15.75" customHeight="1" x14ac:dyDescent="0.3">
      <c r="E491" s="18"/>
    </row>
    <row r="492" spans="5:5" ht="15.75" customHeight="1" x14ac:dyDescent="0.3">
      <c r="E492" s="18"/>
    </row>
    <row r="493" spans="5:5" ht="15.75" customHeight="1" x14ac:dyDescent="0.3">
      <c r="E493" s="18"/>
    </row>
    <row r="494" spans="5:5" ht="15.75" customHeight="1" x14ac:dyDescent="0.3">
      <c r="E494" s="18"/>
    </row>
    <row r="495" spans="5:5" ht="15.75" customHeight="1" x14ac:dyDescent="0.3">
      <c r="E495" s="18"/>
    </row>
    <row r="496" spans="5:5" ht="15.75" customHeight="1" x14ac:dyDescent="0.3">
      <c r="E496" s="18"/>
    </row>
    <row r="497" spans="5:5" ht="15.75" customHeight="1" x14ac:dyDescent="0.3">
      <c r="E497" s="18"/>
    </row>
    <row r="498" spans="5:5" ht="15.75" customHeight="1" x14ac:dyDescent="0.3">
      <c r="E498" s="18"/>
    </row>
    <row r="499" spans="5:5" ht="15.75" customHeight="1" x14ac:dyDescent="0.3">
      <c r="E499" s="18"/>
    </row>
    <row r="500" spans="5:5" ht="15.75" customHeight="1" x14ac:dyDescent="0.3">
      <c r="E500" s="18"/>
    </row>
    <row r="501" spans="5:5" ht="15.75" customHeight="1" x14ac:dyDescent="0.3">
      <c r="E501" s="18"/>
    </row>
    <row r="502" spans="5:5" ht="15.75" customHeight="1" x14ac:dyDescent="0.3">
      <c r="E502" s="18"/>
    </row>
    <row r="503" spans="5:5" ht="15.75" customHeight="1" x14ac:dyDescent="0.3">
      <c r="E503" s="18"/>
    </row>
    <row r="504" spans="5:5" ht="15.75" customHeight="1" x14ac:dyDescent="0.3">
      <c r="E504" s="18"/>
    </row>
    <row r="505" spans="5:5" ht="15.75" customHeight="1" x14ac:dyDescent="0.3">
      <c r="E505" s="18"/>
    </row>
    <row r="506" spans="5:5" ht="15.75" customHeight="1" x14ac:dyDescent="0.3">
      <c r="E506" s="18"/>
    </row>
    <row r="507" spans="5:5" ht="15.75" customHeight="1" x14ac:dyDescent="0.3">
      <c r="E507" s="18"/>
    </row>
    <row r="508" spans="5:5" ht="15.75" customHeight="1" x14ac:dyDescent="0.3">
      <c r="E508" s="18"/>
    </row>
    <row r="509" spans="5:5" ht="15.75" customHeight="1" x14ac:dyDescent="0.3">
      <c r="E509" s="18"/>
    </row>
    <row r="510" spans="5:5" ht="15.75" customHeight="1" x14ac:dyDescent="0.3">
      <c r="E510" s="18"/>
    </row>
    <row r="511" spans="5:5" ht="15.75" customHeight="1" x14ac:dyDescent="0.3">
      <c r="E511" s="18"/>
    </row>
    <row r="512" spans="5:5" ht="15.75" customHeight="1" x14ac:dyDescent="0.3">
      <c r="E512" s="18"/>
    </row>
    <row r="513" spans="5:5" ht="15.75" customHeight="1" x14ac:dyDescent="0.3">
      <c r="E513" s="18"/>
    </row>
    <row r="514" spans="5:5" ht="15.75" customHeight="1" x14ac:dyDescent="0.3">
      <c r="E514" s="18"/>
    </row>
    <row r="515" spans="5:5" ht="15.75" customHeight="1" x14ac:dyDescent="0.3">
      <c r="E515" s="18"/>
    </row>
    <row r="516" spans="5:5" ht="15.75" customHeight="1" x14ac:dyDescent="0.3">
      <c r="E516" s="18"/>
    </row>
    <row r="517" spans="5:5" ht="15.75" customHeight="1" x14ac:dyDescent="0.3">
      <c r="E517" s="18"/>
    </row>
    <row r="518" spans="5:5" ht="15.75" customHeight="1" x14ac:dyDescent="0.3">
      <c r="E518" s="18"/>
    </row>
    <row r="519" spans="5:5" ht="15.75" customHeight="1" x14ac:dyDescent="0.3">
      <c r="E519" s="18"/>
    </row>
    <row r="520" spans="5:5" ht="15.75" customHeight="1" x14ac:dyDescent="0.3">
      <c r="E520" s="18"/>
    </row>
    <row r="521" spans="5:5" ht="15.75" customHeight="1" x14ac:dyDescent="0.3">
      <c r="E521" s="18"/>
    </row>
    <row r="522" spans="5:5" ht="15.75" customHeight="1" x14ac:dyDescent="0.3">
      <c r="E522" s="18"/>
    </row>
    <row r="523" spans="5:5" ht="15.75" customHeight="1" x14ac:dyDescent="0.3">
      <c r="E523" s="18"/>
    </row>
    <row r="524" spans="5:5" ht="15.75" customHeight="1" x14ac:dyDescent="0.3">
      <c r="E524" s="18"/>
    </row>
    <row r="525" spans="5:5" ht="15.75" customHeight="1" x14ac:dyDescent="0.3">
      <c r="E525" s="18"/>
    </row>
    <row r="526" spans="5:5" ht="15.75" customHeight="1" x14ac:dyDescent="0.3">
      <c r="E526" s="18"/>
    </row>
    <row r="527" spans="5:5" ht="15.75" customHeight="1" x14ac:dyDescent="0.3">
      <c r="E527" s="18"/>
    </row>
    <row r="528" spans="5:5" ht="15.75" customHeight="1" x14ac:dyDescent="0.3">
      <c r="E528" s="18"/>
    </row>
    <row r="529" spans="5:5" ht="15.75" customHeight="1" x14ac:dyDescent="0.3">
      <c r="E529" s="18"/>
    </row>
    <row r="530" spans="5:5" ht="15.75" customHeight="1" x14ac:dyDescent="0.3">
      <c r="E530" s="18"/>
    </row>
    <row r="531" spans="5:5" ht="15.75" customHeight="1" x14ac:dyDescent="0.3">
      <c r="E531" s="18"/>
    </row>
    <row r="532" spans="5:5" ht="15.75" customHeight="1" x14ac:dyDescent="0.3">
      <c r="E532" s="18"/>
    </row>
    <row r="533" spans="5:5" ht="15.75" customHeight="1" x14ac:dyDescent="0.3">
      <c r="E533" s="18"/>
    </row>
    <row r="534" spans="5:5" ht="15.75" customHeight="1" x14ac:dyDescent="0.3">
      <c r="E534" s="18"/>
    </row>
    <row r="535" spans="5:5" ht="15.75" customHeight="1" x14ac:dyDescent="0.3">
      <c r="E535" s="18"/>
    </row>
    <row r="536" spans="5:5" ht="15.75" customHeight="1" x14ac:dyDescent="0.3">
      <c r="E536" s="18"/>
    </row>
    <row r="537" spans="5:5" ht="15.75" customHeight="1" x14ac:dyDescent="0.3">
      <c r="E537" s="18"/>
    </row>
    <row r="538" spans="5:5" ht="15.75" customHeight="1" x14ac:dyDescent="0.3">
      <c r="E538" s="18"/>
    </row>
    <row r="539" spans="5:5" ht="15.75" customHeight="1" x14ac:dyDescent="0.3">
      <c r="E539" s="18"/>
    </row>
    <row r="540" spans="5:5" ht="15.75" customHeight="1" x14ac:dyDescent="0.3">
      <c r="E540" s="18"/>
    </row>
    <row r="541" spans="5:5" ht="15.75" customHeight="1" x14ac:dyDescent="0.3">
      <c r="E541" s="18"/>
    </row>
    <row r="542" spans="5:5" ht="15.75" customHeight="1" x14ac:dyDescent="0.3">
      <c r="E542" s="18"/>
    </row>
    <row r="543" spans="5:5" ht="15.75" customHeight="1" x14ac:dyDescent="0.3">
      <c r="E543" s="18"/>
    </row>
    <row r="544" spans="5:5" ht="15.75" customHeight="1" x14ac:dyDescent="0.3">
      <c r="E544" s="18"/>
    </row>
    <row r="545" spans="5:5" ht="15.75" customHeight="1" x14ac:dyDescent="0.3">
      <c r="E545" s="18"/>
    </row>
    <row r="546" spans="5:5" ht="15.75" customHeight="1" x14ac:dyDescent="0.3">
      <c r="E546" s="18"/>
    </row>
    <row r="547" spans="5:5" ht="15.75" customHeight="1" x14ac:dyDescent="0.3">
      <c r="E547" s="18"/>
    </row>
    <row r="548" spans="5:5" ht="15.75" customHeight="1" x14ac:dyDescent="0.3">
      <c r="E548" s="18"/>
    </row>
    <row r="549" spans="5:5" ht="15.75" customHeight="1" x14ac:dyDescent="0.3">
      <c r="E549" s="18"/>
    </row>
    <row r="550" spans="5:5" ht="15.75" customHeight="1" x14ac:dyDescent="0.3">
      <c r="E550" s="18"/>
    </row>
    <row r="551" spans="5:5" ht="15.75" customHeight="1" x14ac:dyDescent="0.3">
      <c r="E551" s="18"/>
    </row>
    <row r="552" spans="5:5" ht="15.75" customHeight="1" x14ac:dyDescent="0.3">
      <c r="E552" s="18"/>
    </row>
    <row r="553" spans="5:5" ht="15.75" customHeight="1" x14ac:dyDescent="0.3">
      <c r="E553" s="18"/>
    </row>
    <row r="554" spans="5:5" ht="15.75" customHeight="1" x14ac:dyDescent="0.3">
      <c r="E554" s="18"/>
    </row>
    <row r="555" spans="5:5" ht="15.75" customHeight="1" x14ac:dyDescent="0.3">
      <c r="E555" s="18"/>
    </row>
    <row r="556" spans="5:5" ht="15.75" customHeight="1" x14ac:dyDescent="0.3">
      <c r="E556" s="18"/>
    </row>
    <row r="557" spans="5:5" ht="15.75" customHeight="1" x14ac:dyDescent="0.3">
      <c r="E557" s="18"/>
    </row>
    <row r="558" spans="5:5" ht="15.75" customHeight="1" x14ac:dyDescent="0.3">
      <c r="E558" s="18"/>
    </row>
    <row r="559" spans="5:5" ht="15.75" customHeight="1" x14ac:dyDescent="0.3">
      <c r="E559" s="18"/>
    </row>
    <row r="560" spans="5:5" ht="15.75" customHeight="1" x14ac:dyDescent="0.3">
      <c r="E560" s="18"/>
    </row>
    <row r="561" spans="5:5" ht="15.75" customHeight="1" x14ac:dyDescent="0.3">
      <c r="E561" s="18"/>
    </row>
    <row r="562" spans="5:5" ht="15.75" customHeight="1" x14ac:dyDescent="0.3">
      <c r="E562" s="18"/>
    </row>
    <row r="563" spans="5:5" ht="15.75" customHeight="1" x14ac:dyDescent="0.3">
      <c r="E563" s="18"/>
    </row>
    <row r="564" spans="5:5" ht="15.75" customHeight="1" x14ac:dyDescent="0.3">
      <c r="E564" s="18"/>
    </row>
    <row r="565" spans="5:5" ht="15.75" customHeight="1" x14ac:dyDescent="0.3">
      <c r="E565" s="18"/>
    </row>
    <row r="566" spans="5:5" ht="15.75" customHeight="1" x14ac:dyDescent="0.3">
      <c r="E566" s="18"/>
    </row>
    <row r="567" spans="5:5" ht="15.75" customHeight="1" x14ac:dyDescent="0.3">
      <c r="E567" s="18"/>
    </row>
    <row r="568" spans="5:5" ht="15.75" customHeight="1" x14ac:dyDescent="0.3">
      <c r="E568" s="18"/>
    </row>
    <row r="569" spans="5:5" ht="15.75" customHeight="1" x14ac:dyDescent="0.3">
      <c r="E569" s="18"/>
    </row>
    <row r="570" spans="5:5" ht="15.75" customHeight="1" x14ac:dyDescent="0.3">
      <c r="E570" s="18"/>
    </row>
    <row r="571" spans="5:5" ht="15.75" customHeight="1" x14ac:dyDescent="0.3">
      <c r="E571" s="18"/>
    </row>
    <row r="572" spans="5:5" ht="15.75" customHeight="1" x14ac:dyDescent="0.3">
      <c r="E572" s="18"/>
    </row>
    <row r="573" spans="5:5" ht="15.75" customHeight="1" x14ac:dyDescent="0.3">
      <c r="E573" s="18"/>
    </row>
    <row r="574" spans="5:5" ht="15.75" customHeight="1" x14ac:dyDescent="0.3">
      <c r="E574" s="18"/>
    </row>
    <row r="575" spans="5:5" ht="15.75" customHeight="1" x14ac:dyDescent="0.3">
      <c r="E575" s="18"/>
    </row>
    <row r="576" spans="5:5" ht="15.75" customHeight="1" x14ac:dyDescent="0.3">
      <c r="E576" s="18"/>
    </row>
    <row r="577" spans="5:5" ht="15.75" customHeight="1" x14ac:dyDescent="0.3">
      <c r="E577" s="18"/>
    </row>
    <row r="578" spans="5:5" ht="15.75" customHeight="1" x14ac:dyDescent="0.3">
      <c r="E578" s="18"/>
    </row>
    <row r="579" spans="5:5" ht="15.75" customHeight="1" x14ac:dyDescent="0.3">
      <c r="E579" s="18"/>
    </row>
    <row r="580" spans="5:5" ht="15.75" customHeight="1" x14ac:dyDescent="0.3">
      <c r="E580" s="18"/>
    </row>
    <row r="581" spans="5:5" ht="15.75" customHeight="1" x14ac:dyDescent="0.3">
      <c r="E581" s="18"/>
    </row>
    <row r="582" spans="5:5" ht="15.75" customHeight="1" x14ac:dyDescent="0.3">
      <c r="E582" s="18"/>
    </row>
    <row r="583" spans="5:5" ht="15.75" customHeight="1" x14ac:dyDescent="0.3">
      <c r="E583" s="18"/>
    </row>
    <row r="584" spans="5:5" ht="15.75" customHeight="1" x14ac:dyDescent="0.3">
      <c r="E584" s="18"/>
    </row>
    <row r="585" spans="5:5" ht="15.75" customHeight="1" x14ac:dyDescent="0.3">
      <c r="E585" s="18"/>
    </row>
    <row r="586" spans="5:5" ht="15.75" customHeight="1" x14ac:dyDescent="0.3">
      <c r="E586" s="18"/>
    </row>
    <row r="587" spans="5:5" ht="15.75" customHeight="1" x14ac:dyDescent="0.3">
      <c r="E587" s="18"/>
    </row>
    <row r="588" spans="5:5" ht="15.75" customHeight="1" x14ac:dyDescent="0.3">
      <c r="E588" s="18"/>
    </row>
    <row r="589" spans="5:5" ht="15.75" customHeight="1" x14ac:dyDescent="0.3">
      <c r="E589" s="18"/>
    </row>
    <row r="590" spans="5:5" ht="15.75" customHeight="1" x14ac:dyDescent="0.3">
      <c r="E590" s="18"/>
    </row>
    <row r="591" spans="5:5" ht="15.75" customHeight="1" x14ac:dyDescent="0.3">
      <c r="E591" s="18"/>
    </row>
    <row r="592" spans="5:5" ht="15.75" customHeight="1" x14ac:dyDescent="0.3">
      <c r="E592" s="18"/>
    </row>
    <row r="593" spans="5:5" ht="15.75" customHeight="1" x14ac:dyDescent="0.3">
      <c r="E593" s="18"/>
    </row>
    <row r="594" spans="5:5" ht="15.75" customHeight="1" x14ac:dyDescent="0.3">
      <c r="E594" s="18"/>
    </row>
    <row r="595" spans="5:5" ht="15.75" customHeight="1" x14ac:dyDescent="0.3">
      <c r="E595" s="18"/>
    </row>
    <row r="596" spans="5:5" ht="15.75" customHeight="1" x14ac:dyDescent="0.3">
      <c r="E596" s="18"/>
    </row>
    <row r="597" spans="5:5" ht="15.75" customHeight="1" x14ac:dyDescent="0.3">
      <c r="E597" s="18"/>
    </row>
    <row r="598" spans="5:5" ht="15.75" customHeight="1" x14ac:dyDescent="0.3">
      <c r="E598" s="18"/>
    </row>
    <row r="599" spans="5:5" ht="15.75" customHeight="1" x14ac:dyDescent="0.3">
      <c r="E599" s="18"/>
    </row>
    <row r="600" spans="5:5" ht="15.75" customHeight="1" x14ac:dyDescent="0.3">
      <c r="E600" s="18"/>
    </row>
    <row r="601" spans="5:5" ht="15.75" customHeight="1" x14ac:dyDescent="0.3">
      <c r="E601" s="18"/>
    </row>
    <row r="602" spans="5:5" ht="15.75" customHeight="1" x14ac:dyDescent="0.3">
      <c r="E602" s="18"/>
    </row>
    <row r="603" spans="5:5" ht="15.75" customHeight="1" x14ac:dyDescent="0.3">
      <c r="E603" s="18"/>
    </row>
    <row r="604" spans="5:5" ht="15.75" customHeight="1" x14ac:dyDescent="0.3">
      <c r="E604" s="18"/>
    </row>
    <row r="605" spans="5:5" ht="15.75" customHeight="1" x14ac:dyDescent="0.3">
      <c r="E605" s="18"/>
    </row>
    <row r="606" spans="5:5" ht="15.75" customHeight="1" x14ac:dyDescent="0.3">
      <c r="E606" s="18"/>
    </row>
    <row r="607" spans="5:5" ht="15.75" customHeight="1" x14ac:dyDescent="0.3">
      <c r="E607" s="18"/>
    </row>
    <row r="608" spans="5:5" ht="15.75" customHeight="1" x14ac:dyDescent="0.3">
      <c r="E608" s="18"/>
    </row>
    <row r="609" spans="5:5" ht="15.75" customHeight="1" x14ac:dyDescent="0.3">
      <c r="E609" s="18"/>
    </row>
    <row r="610" spans="5:5" ht="15.75" customHeight="1" x14ac:dyDescent="0.3">
      <c r="E610" s="18"/>
    </row>
    <row r="611" spans="5:5" ht="15.75" customHeight="1" x14ac:dyDescent="0.3">
      <c r="E611" s="18"/>
    </row>
    <row r="612" spans="5:5" ht="15.75" customHeight="1" x14ac:dyDescent="0.3">
      <c r="E612" s="18"/>
    </row>
    <row r="613" spans="5:5" ht="15.75" customHeight="1" x14ac:dyDescent="0.3">
      <c r="E613" s="18"/>
    </row>
    <row r="614" spans="5:5" ht="15.75" customHeight="1" x14ac:dyDescent="0.3">
      <c r="E614" s="18"/>
    </row>
    <row r="615" spans="5:5" ht="15.75" customHeight="1" x14ac:dyDescent="0.3">
      <c r="E615" s="18"/>
    </row>
    <row r="616" spans="5:5" ht="15.75" customHeight="1" x14ac:dyDescent="0.3">
      <c r="E616" s="18"/>
    </row>
    <row r="617" spans="5:5" ht="15.75" customHeight="1" x14ac:dyDescent="0.3">
      <c r="E617" s="18"/>
    </row>
    <row r="618" spans="5:5" ht="15.75" customHeight="1" x14ac:dyDescent="0.3">
      <c r="E618" s="18"/>
    </row>
    <row r="619" spans="5:5" ht="15.75" customHeight="1" x14ac:dyDescent="0.3">
      <c r="E619" s="18"/>
    </row>
    <row r="620" spans="5:5" ht="15.75" customHeight="1" x14ac:dyDescent="0.3">
      <c r="E620" s="18"/>
    </row>
    <row r="621" spans="5:5" ht="15.75" customHeight="1" x14ac:dyDescent="0.3">
      <c r="E621" s="18"/>
    </row>
    <row r="622" spans="5:5" ht="15.75" customHeight="1" x14ac:dyDescent="0.3">
      <c r="E622" s="18"/>
    </row>
    <row r="623" spans="5:5" ht="15.75" customHeight="1" x14ac:dyDescent="0.3">
      <c r="E623" s="18"/>
    </row>
    <row r="624" spans="5:5" ht="15.75" customHeight="1" x14ac:dyDescent="0.3">
      <c r="E624" s="18"/>
    </row>
    <row r="625" spans="5:5" ht="15.75" customHeight="1" x14ac:dyDescent="0.3">
      <c r="E625" s="18"/>
    </row>
    <row r="626" spans="5:5" ht="15.75" customHeight="1" x14ac:dyDescent="0.3">
      <c r="E626" s="18"/>
    </row>
    <row r="627" spans="5:5" ht="15.75" customHeight="1" x14ac:dyDescent="0.3">
      <c r="E627" s="18"/>
    </row>
    <row r="628" spans="5:5" ht="15.75" customHeight="1" x14ac:dyDescent="0.3">
      <c r="E628" s="18"/>
    </row>
    <row r="629" spans="5:5" ht="15.75" customHeight="1" x14ac:dyDescent="0.3">
      <c r="E629" s="18"/>
    </row>
    <row r="630" spans="5:5" ht="15.75" customHeight="1" x14ac:dyDescent="0.3">
      <c r="E630" s="18"/>
    </row>
    <row r="631" spans="5:5" ht="15.75" customHeight="1" x14ac:dyDescent="0.3">
      <c r="E631" s="18"/>
    </row>
    <row r="632" spans="5:5" ht="15.75" customHeight="1" x14ac:dyDescent="0.3">
      <c r="E632" s="18"/>
    </row>
    <row r="633" spans="5:5" ht="15.75" customHeight="1" x14ac:dyDescent="0.3">
      <c r="E633" s="18"/>
    </row>
    <row r="634" spans="5:5" ht="15.75" customHeight="1" x14ac:dyDescent="0.3">
      <c r="E634" s="18"/>
    </row>
    <row r="635" spans="5:5" ht="15.75" customHeight="1" x14ac:dyDescent="0.3">
      <c r="E635" s="18"/>
    </row>
    <row r="636" spans="5:5" ht="15.75" customHeight="1" x14ac:dyDescent="0.3">
      <c r="E636" s="18"/>
    </row>
    <row r="637" spans="5:5" ht="15.75" customHeight="1" x14ac:dyDescent="0.3">
      <c r="E637" s="18"/>
    </row>
    <row r="638" spans="5:5" ht="15.75" customHeight="1" x14ac:dyDescent="0.3">
      <c r="E638" s="18"/>
    </row>
    <row r="639" spans="5:5" ht="15.75" customHeight="1" x14ac:dyDescent="0.3">
      <c r="E639" s="18"/>
    </row>
    <row r="640" spans="5:5" ht="15.75" customHeight="1" x14ac:dyDescent="0.3">
      <c r="E640" s="18"/>
    </row>
    <row r="641" spans="5:5" ht="15.75" customHeight="1" x14ac:dyDescent="0.3">
      <c r="E641" s="18"/>
    </row>
    <row r="642" spans="5:5" ht="15.75" customHeight="1" x14ac:dyDescent="0.3">
      <c r="E642" s="18"/>
    </row>
    <row r="643" spans="5:5" ht="15.75" customHeight="1" x14ac:dyDescent="0.3">
      <c r="E643" s="18"/>
    </row>
    <row r="644" spans="5:5" ht="15.75" customHeight="1" x14ac:dyDescent="0.3">
      <c r="E644" s="18"/>
    </row>
    <row r="645" spans="5:5" ht="15.75" customHeight="1" x14ac:dyDescent="0.3">
      <c r="E645" s="18"/>
    </row>
    <row r="646" spans="5:5" ht="15.75" customHeight="1" x14ac:dyDescent="0.3">
      <c r="E646" s="18"/>
    </row>
    <row r="647" spans="5:5" ht="15.75" customHeight="1" x14ac:dyDescent="0.3">
      <c r="E647" s="18"/>
    </row>
    <row r="648" spans="5:5" ht="15.75" customHeight="1" x14ac:dyDescent="0.3">
      <c r="E648" s="18"/>
    </row>
    <row r="649" spans="5:5" ht="15.75" customHeight="1" x14ac:dyDescent="0.3">
      <c r="E649" s="18"/>
    </row>
    <row r="650" spans="5:5" ht="15.75" customHeight="1" x14ac:dyDescent="0.3">
      <c r="E650" s="18"/>
    </row>
    <row r="651" spans="5:5" ht="15.75" customHeight="1" x14ac:dyDescent="0.3">
      <c r="E651" s="18"/>
    </row>
    <row r="652" spans="5:5" ht="15.75" customHeight="1" x14ac:dyDescent="0.3">
      <c r="E652" s="18"/>
    </row>
    <row r="653" spans="5:5" ht="15.75" customHeight="1" x14ac:dyDescent="0.3">
      <c r="E653" s="18"/>
    </row>
    <row r="654" spans="5:5" ht="15.75" customHeight="1" x14ac:dyDescent="0.3">
      <c r="E654" s="18"/>
    </row>
    <row r="655" spans="5:5" ht="15.75" customHeight="1" x14ac:dyDescent="0.3">
      <c r="E655" s="18"/>
    </row>
    <row r="656" spans="5:5" ht="15.75" customHeight="1" x14ac:dyDescent="0.3">
      <c r="E656" s="18"/>
    </row>
    <row r="657" spans="5:5" ht="15.75" customHeight="1" x14ac:dyDescent="0.3">
      <c r="E657" s="18"/>
    </row>
    <row r="658" spans="5:5" ht="15.75" customHeight="1" x14ac:dyDescent="0.3">
      <c r="E658" s="18"/>
    </row>
    <row r="659" spans="5:5" ht="15.75" customHeight="1" x14ac:dyDescent="0.3">
      <c r="E659" s="18"/>
    </row>
    <row r="660" spans="5:5" ht="15.75" customHeight="1" x14ac:dyDescent="0.3">
      <c r="E660" s="18"/>
    </row>
    <row r="661" spans="5:5" ht="15.75" customHeight="1" x14ac:dyDescent="0.3">
      <c r="E661" s="18"/>
    </row>
    <row r="662" spans="5:5" ht="15.75" customHeight="1" x14ac:dyDescent="0.3">
      <c r="E662" s="18"/>
    </row>
    <row r="663" spans="5:5" ht="15.75" customHeight="1" x14ac:dyDescent="0.3">
      <c r="E663" s="18"/>
    </row>
    <row r="664" spans="5:5" ht="15.75" customHeight="1" x14ac:dyDescent="0.3">
      <c r="E664" s="18"/>
    </row>
    <row r="665" spans="5:5" ht="15.75" customHeight="1" x14ac:dyDescent="0.3">
      <c r="E665" s="18"/>
    </row>
    <row r="666" spans="5:5" ht="15.75" customHeight="1" x14ac:dyDescent="0.3">
      <c r="E666" s="18"/>
    </row>
    <row r="667" spans="5:5" ht="15.75" customHeight="1" x14ac:dyDescent="0.3">
      <c r="E667" s="18"/>
    </row>
    <row r="668" spans="5:5" ht="15.75" customHeight="1" x14ac:dyDescent="0.3">
      <c r="E668" s="18"/>
    </row>
    <row r="669" spans="5:5" ht="15.75" customHeight="1" x14ac:dyDescent="0.3">
      <c r="E669" s="18"/>
    </row>
    <row r="670" spans="5:5" ht="15.75" customHeight="1" x14ac:dyDescent="0.3">
      <c r="E670" s="18"/>
    </row>
    <row r="671" spans="5:5" ht="15.75" customHeight="1" x14ac:dyDescent="0.3">
      <c r="E671" s="18"/>
    </row>
    <row r="672" spans="5:5" ht="15.75" customHeight="1" x14ac:dyDescent="0.3">
      <c r="E672" s="18"/>
    </row>
    <row r="673" spans="5:5" ht="15.75" customHeight="1" x14ac:dyDescent="0.3">
      <c r="E673" s="18"/>
    </row>
    <row r="674" spans="5:5" ht="15.75" customHeight="1" x14ac:dyDescent="0.3">
      <c r="E674" s="18"/>
    </row>
    <row r="675" spans="5:5" ht="15.75" customHeight="1" x14ac:dyDescent="0.3">
      <c r="E675" s="18"/>
    </row>
    <row r="676" spans="5:5" ht="15.75" customHeight="1" x14ac:dyDescent="0.3">
      <c r="E676" s="18"/>
    </row>
    <row r="677" spans="5:5" ht="15.75" customHeight="1" x14ac:dyDescent="0.3">
      <c r="E677" s="18"/>
    </row>
    <row r="678" spans="5:5" ht="15.75" customHeight="1" x14ac:dyDescent="0.3">
      <c r="E678" s="18"/>
    </row>
    <row r="679" spans="5:5" ht="15.75" customHeight="1" x14ac:dyDescent="0.3">
      <c r="E679" s="18"/>
    </row>
    <row r="680" spans="5:5" ht="15.75" customHeight="1" x14ac:dyDescent="0.3">
      <c r="E680" s="18"/>
    </row>
    <row r="681" spans="5:5" ht="15.75" customHeight="1" x14ac:dyDescent="0.3">
      <c r="E681" s="18"/>
    </row>
    <row r="682" spans="5:5" ht="15.75" customHeight="1" x14ac:dyDescent="0.3">
      <c r="E682" s="18"/>
    </row>
    <row r="683" spans="5:5" ht="15.75" customHeight="1" x14ac:dyDescent="0.3">
      <c r="E683" s="18"/>
    </row>
    <row r="684" spans="5:5" ht="15.75" customHeight="1" x14ac:dyDescent="0.3">
      <c r="E684" s="18"/>
    </row>
    <row r="685" spans="5:5" ht="15.75" customHeight="1" x14ac:dyDescent="0.3">
      <c r="E685" s="18"/>
    </row>
    <row r="686" spans="5:5" ht="15.75" customHeight="1" x14ac:dyDescent="0.3">
      <c r="E686" s="18"/>
    </row>
    <row r="687" spans="5:5" ht="15.75" customHeight="1" x14ac:dyDescent="0.3">
      <c r="E687" s="18"/>
    </row>
    <row r="688" spans="5:5" ht="15.75" customHeight="1" x14ac:dyDescent="0.3">
      <c r="E688" s="18"/>
    </row>
    <row r="689" spans="5:5" ht="15.75" customHeight="1" x14ac:dyDescent="0.3">
      <c r="E689" s="18"/>
    </row>
    <row r="690" spans="5:5" ht="15.75" customHeight="1" x14ac:dyDescent="0.3">
      <c r="E690" s="18"/>
    </row>
    <row r="691" spans="5:5" ht="15.75" customHeight="1" x14ac:dyDescent="0.3">
      <c r="E691" s="18"/>
    </row>
    <row r="692" spans="5:5" ht="15.75" customHeight="1" x14ac:dyDescent="0.3">
      <c r="E692" s="18"/>
    </row>
    <row r="693" spans="5:5" ht="15.75" customHeight="1" x14ac:dyDescent="0.3">
      <c r="E693" s="18"/>
    </row>
    <row r="694" spans="5:5" ht="15.75" customHeight="1" x14ac:dyDescent="0.3">
      <c r="E694" s="18"/>
    </row>
    <row r="695" spans="5:5" ht="15.75" customHeight="1" x14ac:dyDescent="0.3">
      <c r="E695" s="18"/>
    </row>
    <row r="696" spans="5:5" ht="15.75" customHeight="1" x14ac:dyDescent="0.3">
      <c r="E696" s="18"/>
    </row>
    <row r="697" spans="5:5" ht="15.75" customHeight="1" x14ac:dyDescent="0.3">
      <c r="E697" s="18"/>
    </row>
    <row r="698" spans="5:5" ht="15.75" customHeight="1" x14ac:dyDescent="0.3">
      <c r="E698" s="18"/>
    </row>
    <row r="699" spans="5:5" ht="15.75" customHeight="1" x14ac:dyDescent="0.3">
      <c r="E699" s="18"/>
    </row>
    <row r="700" spans="5:5" ht="15.75" customHeight="1" x14ac:dyDescent="0.3">
      <c r="E700" s="18"/>
    </row>
    <row r="701" spans="5:5" ht="15.75" customHeight="1" x14ac:dyDescent="0.3">
      <c r="E701" s="18"/>
    </row>
    <row r="702" spans="5:5" ht="15.75" customHeight="1" x14ac:dyDescent="0.3">
      <c r="E702" s="18"/>
    </row>
    <row r="703" spans="5:5" ht="15.75" customHeight="1" x14ac:dyDescent="0.3">
      <c r="E703" s="18"/>
    </row>
    <row r="704" spans="5:5" ht="15.75" customHeight="1" x14ac:dyDescent="0.3">
      <c r="E704" s="18"/>
    </row>
    <row r="705" spans="5:5" ht="15.75" customHeight="1" x14ac:dyDescent="0.3">
      <c r="E705" s="18"/>
    </row>
    <row r="706" spans="5:5" ht="15.75" customHeight="1" x14ac:dyDescent="0.3">
      <c r="E706" s="18"/>
    </row>
    <row r="707" spans="5:5" ht="15.75" customHeight="1" x14ac:dyDescent="0.3">
      <c r="E707" s="18"/>
    </row>
    <row r="708" spans="5:5" ht="15.75" customHeight="1" x14ac:dyDescent="0.3">
      <c r="E708" s="18"/>
    </row>
    <row r="709" spans="5:5" ht="15.75" customHeight="1" x14ac:dyDescent="0.3">
      <c r="E709" s="18"/>
    </row>
    <row r="710" spans="5:5" ht="15.75" customHeight="1" x14ac:dyDescent="0.3">
      <c r="E710" s="18"/>
    </row>
    <row r="711" spans="5:5" ht="15.75" customHeight="1" x14ac:dyDescent="0.3">
      <c r="E711" s="18"/>
    </row>
    <row r="712" spans="5:5" ht="15.75" customHeight="1" x14ac:dyDescent="0.3">
      <c r="E712" s="18"/>
    </row>
    <row r="713" spans="5:5" ht="15.75" customHeight="1" x14ac:dyDescent="0.3">
      <c r="E713" s="18"/>
    </row>
    <row r="714" spans="5:5" ht="15.75" customHeight="1" x14ac:dyDescent="0.3">
      <c r="E714" s="18"/>
    </row>
    <row r="715" spans="5:5" ht="15.75" customHeight="1" x14ac:dyDescent="0.3">
      <c r="E715" s="18"/>
    </row>
    <row r="716" spans="5:5" ht="15.75" customHeight="1" x14ac:dyDescent="0.3">
      <c r="E716" s="18"/>
    </row>
    <row r="717" spans="5:5" ht="15.75" customHeight="1" x14ac:dyDescent="0.3">
      <c r="E717" s="18"/>
    </row>
    <row r="718" spans="5:5" ht="15.75" customHeight="1" x14ac:dyDescent="0.3">
      <c r="E718" s="18"/>
    </row>
    <row r="719" spans="5:5" ht="15.75" customHeight="1" x14ac:dyDescent="0.3">
      <c r="E719" s="18"/>
    </row>
    <row r="720" spans="5:5" ht="15.75" customHeight="1" x14ac:dyDescent="0.3">
      <c r="E720" s="18"/>
    </row>
    <row r="721" spans="5:5" ht="15.75" customHeight="1" x14ac:dyDescent="0.3">
      <c r="E721" s="18"/>
    </row>
    <row r="722" spans="5:5" ht="15.75" customHeight="1" x14ac:dyDescent="0.3">
      <c r="E722" s="18"/>
    </row>
    <row r="723" spans="5:5" ht="15.75" customHeight="1" x14ac:dyDescent="0.3">
      <c r="E723" s="18"/>
    </row>
    <row r="724" spans="5:5" ht="15.75" customHeight="1" x14ac:dyDescent="0.3">
      <c r="E724" s="18"/>
    </row>
    <row r="725" spans="5:5" ht="15.75" customHeight="1" x14ac:dyDescent="0.3">
      <c r="E725" s="18"/>
    </row>
    <row r="726" spans="5:5" ht="15.75" customHeight="1" x14ac:dyDescent="0.3">
      <c r="E726" s="18"/>
    </row>
    <row r="727" spans="5:5" ht="15.75" customHeight="1" x14ac:dyDescent="0.3">
      <c r="E727" s="18"/>
    </row>
    <row r="728" spans="5:5" ht="15.75" customHeight="1" x14ac:dyDescent="0.3">
      <c r="E728" s="18"/>
    </row>
    <row r="729" spans="5:5" ht="15.75" customHeight="1" x14ac:dyDescent="0.3">
      <c r="E729" s="18"/>
    </row>
    <row r="730" spans="5:5" ht="15.75" customHeight="1" x14ac:dyDescent="0.3">
      <c r="E730" s="18"/>
    </row>
    <row r="731" spans="5:5" ht="15.75" customHeight="1" x14ac:dyDescent="0.3">
      <c r="E731" s="18"/>
    </row>
    <row r="732" spans="5:5" ht="15.75" customHeight="1" x14ac:dyDescent="0.3">
      <c r="E732" s="18"/>
    </row>
    <row r="733" spans="5:5" ht="15.75" customHeight="1" x14ac:dyDescent="0.3">
      <c r="E733" s="18"/>
    </row>
    <row r="734" spans="5:5" ht="15.75" customHeight="1" x14ac:dyDescent="0.3">
      <c r="E734" s="18"/>
    </row>
    <row r="735" spans="5:5" ht="15.75" customHeight="1" x14ac:dyDescent="0.3">
      <c r="E735" s="18"/>
    </row>
    <row r="736" spans="5:5" ht="15.75" customHeight="1" x14ac:dyDescent="0.3">
      <c r="E736" s="18"/>
    </row>
    <row r="737" spans="5:5" ht="15.75" customHeight="1" x14ac:dyDescent="0.3">
      <c r="E737" s="18"/>
    </row>
    <row r="738" spans="5:5" ht="15.75" customHeight="1" x14ac:dyDescent="0.3">
      <c r="E738" s="18"/>
    </row>
    <row r="739" spans="5:5" ht="15.75" customHeight="1" x14ac:dyDescent="0.3">
      <c r="E739" s="18"/>
    </row>
    <row r="740" spans="5:5" ht="15.75" customHeight="1" x14ac:dyDescent="0.3">
      <c r="E740" s="18"/>
    </row>
    <row r="741" spans="5:5" ht="15.75" customHeight="1" x14ac:dyDescent="0.3">
      <c r="E741" s="18"/>
    </row>
    <row r="742" spans="5:5" ht="15.75" customHeight="1" x14ac:dyDescent="0.3">
      <c r="E742" s="18"/>
    </row>
    <row r="743" spans="5:5" ht="15.75" customHeight="1" x14ac:dyDescent="0.3">
      <c r="E743" s="18"/>
    </row>
    <row r="744" spans="5:5" ht="15.75" customHeight="1" x14ac:dyDescent="0.3">
      <c r="E744" s="18"/>
    </row>
    <row r="745" spans="5:5" ht="15.75" customHeight="1" x14ac:dyDescent="0.3">
      <c r="E745" s="18"/>
    </row>
    <row r="746" spans="5:5" ht="15.75" customHeight="1" x14ac:dyDescent="0.3">
      <c r="E746" s="18"/>
    </row>
    <row r="747" spans="5:5" ht="15.75" customHeight="1" x14ac:dyDescent="0.3">
      <c r="E747" s="18"/>
    </row>
    <row r="748" spans="5:5" ht="15.75" customHeight="1" x14ac:dyDescent="0.3">
      <c r="E748" s="18"/>
    </row>
    <row r="749" spans="5:5" ht="15.75" customHeight="1" x14ac:dyDescent="0.3">
      <c r="E749" s="18"/>
    </row>
    <row r="750" spans="5:5" ht="15.75" customHeight="1" x14ac:dyDescent="0.3">
      <c r="E750" s="18"/>
    </row>
    <row r="751" spans="5:5" ht="15.75" customHeight="1" x14ac:dyDescent="0.3">
      <c r="E751" s="18"/>
    </row>
    <row r="752" spans="5:5" ht="15.75" customHeight="1" x14ac:dyDescent="0.3">
      <c r="E752" s="18"/>
    </row>
    <row r="753" spans="5:5" ht="15.75" customHeight="1" x14ac:dyDescent="0.3">
      <c r="E753" s="18"/>
    </row>
    <row r="754" spans="5:5" ht="15.75" customHeight="1" x14ac:dyDescent="0.3">
      <c r="E754" s="18"/>
    </row>
    <row r="755" spans="5:5" ht="15.75" customHeight="1" x14ac:dyDescent="0.3">
      <c r="E755" s="18"/>
    </row>
    <row r="756" spans="5:5" ht="15.75" customHeight="1" x14ac:dyDescent="0.3">
      <c r="E756" s="18"/>
    </row>
    <row r="757" spans="5:5" ht="15.75" customHeight="1" x14ac:dyDescent="0.3">
      <c r="E757" s="18"/>
    </row>
    <row r="758" spans="5:5" ht="15.75" customHeight="1" x14ac:dyDescent="0.3">
      <c r="E758" s="18"/>
    </row>
    <row r="759" spans="5:5" ht="15.75" customHeight="1" x14ac:dyDescent="0.3">
      <c r="E759" s="18"/>
    </row>
    <row r="760" spans="5:5" ht="15.75" customHeight="1" x14ac:dyDescent="0.3">
      <c r="E760" s="18"/>
    </row>
    <row r="761" spans="5:5" ht="15.75" customHeight="1" x14ac:dyDescent="0.3">
      <c r="E761" s="18"/>
    </row>
    <row r="762" spans="5:5" ht="15.75" customHeight="1" x14ac:dyDescent="0.3">
      <c r="E762" s="18"/>
    </row>
    <row r="763" spans="5:5" ht="15.75" customHeight="1" x14ac:dyDescent="0.3">
      <c r="E763" s="18"/>
    </row>
    <row r="764" spans="5:5" ht="15.75" customHeight="1" x14ac:dyDescent="0.3">
      <c r="E764" s="18"/>
    </row>
    <row r="765" spans="5:5" ht="15.75" customHeight="1" x14ac:dyDescent="0.3">
      <c r="E765" s="18"/>
    </row>
    <row r="766" spans="5:5" ht="15.75" customHeight="1" x14ac:dyDescent="0.3">
      <c r="E766" s="18"/>
    </row>
    <row r="767" spans="5:5" ht="15.75" customHeight="1" x14ac:dyDescent="0.3">
      <c r="E767" s="18"/>
    </row>
    <row r="768" spans="5:5" ht="15.75" customHeight="1" x14ac:dyDescent="0.3">
      <c r="E768" s="18"/>
    </row>
    <row r="769" spans="5:5" ht="15.75" customHeight="1" x14ac:dyDescent="0.3">
      <c r="E769" s="18"/>
    </row>
    <row r="770" spans="5:5" ht="15.75" customHeight="1" x14ac:dyDescent="0.3">
      <c r="E770" s="18"/>
    </row>
    <row r="771" spans="5:5" ht="15.75" customHeight="1" x14ac:dyDescent="0.3">
      <c r="E771" s="18"/>
    </row>
    <row r="772" spans="5:5" ht="15.75" customHeight="1" x14ac:dyDescent="0.3">
      <c r="E772" s="18"/>
    </row>
    <row r="773" spans="5:5" ht="15.75" customHeight="1" x14ac:dyDescent="0.3">
      <c r="E773" s="18"/>
    </row>
    <row r="774" spans="5:5" ht="15.75" customHeight="1" x14ac:dyDescent="0.3">
      <c r="E774" s="18"/>
    </row>
    <row r="775" spans="5:5" ht="15.75" customHeight="1" x14ac:dyDescent="0.3">
      <c r="E775" s="18"/>
    </row>
    <row r="776" spans="5:5" ht="15.75" customHeight="1" x14ac:dyDescent="0.3">
      <c r="E776" s="18"/>
    </row>
    <row r="777" spans="5:5" ht="15.75" customHeight="1" x14ac:dyDescent="0.3">
      <c r="E777" s="18"/>
    </row>
    <row r="778" spans="5:5" ht="15.75" customHeight="1" x14ac:dyDescent="0.3">
      <c r="E778" s="18"/>
    </row>
    <row r="779" spans="5:5" ht="15.75" customHeight="1" x14ac:dyDescent="0.3">
      <c r="E779" s="18"/>
    </row>
    <row r="780" spans="5:5" ht="15.75" customHeight="1" x14ac:dyDescent="0.3">
      <c r="E780" s="18"/>
    </row>
    <row r="781" spans="5:5" ht="15.75" customHeight="1" x14ac:dyDescent="0.3">
      <c r="E781" s="18"/>
    </row>
    <row r="782" spans="5:5" ht="15.75" customHeight="1" x14ac:dyDescent="0.3">
      <c r="E782" s="18"/>
    </row>
    <row r="783" spans="5:5" ht="15.75" customHeight="1" x14ac:dyDescent="0.3">
      <c r="E783" s="18"/>
    </row>
    <row r="784" spans="5:5" ht="15.75" customHeight="1" x14ac:dyDescent="0.3">
      <c r="E784" s="18"/>
    </row>
    <row r="785" spans="5:5" ht="15.75" customHeight="1" x14ac:dyDescent="0.3">
      <c r="E785" s="18"/>
    </row>
    <row r="786" spans="5:5" ht="15.75" customHeight="1" x14ac:dyDescent="0.3">
      <c r="E786" s="18"/>
    </row>
    <row r="787" spans="5:5" ht="15.75" customHeight="1" x14ac:dyDescent="0.3">
      <c r="E787" s="18"/>
    </row>
    <row r="788" spans="5:5" ht="15.75" customHeight="1" x14ac:dyDescent="0.3">
      <c r="E788" s="18"/>
    </row>
    <row r="789" spans="5:5" ht="15.75" customHeight="1" x14ac:dyDescent="0.3">
      <c r="E789" s="18"/>
    </row>
    <row r="790" spans="5:5" ht="15.75" customHeight="1" x14ac:dyDescent="0.3">
      <c r="E790" s="18"/>
    </row>
    <row r="791" spans="5:5" ht="15.75" customHeight="1" x14ac:dyDescent="0.3">
      <c r="E791" s="18"/>
    </row>
    <row r="792" spans="5:5" ht="15.75" customHeight="1" x14ac:dyDescent="0.3">
      <c r="E792" s="18"/>
    </row>
    <row r="793" spans="5:5" ht="15.75" customHeight="1" x14ac:dyDescent="0.3">
      <c r="E793" s="18"/>
    </row>
    <row r="794" spans="5:5" ht="15.75" customHeight="1" x14ac:dyDescent="0.3">
      <c r="E794" s="18"/>
    </row>
    <row r="795" spans="5:5" ht="15.75" customHeight="1" x14ac:dyDescent="0.3">
      <c r="E795" s="18"/>
    </row>
    <row r="796" spans="5:5" ht="15.75" customHeight="1" x14ac:dyDescent="0.3">
      <c r="E796" s="18"/>
    </row>
    <row r="797" spans="5:5" ht="15.75" customHeight="1" x14ac:dyDescent="0.3">
      <c r="E797" s="18"/>
    </row>
    <row r="798" spans="5:5" ht="15.75" customHeight="1" x14ac:dyDescent="0.3">
      <c r="E798" s="18"/>
    </row>
    <row r="799" spans="5:5" ht="15.75" customHeight="1" x14ac:dyDescent="0.3">
      <c r="E799" s="18"/>
    </row>
    <row r="800" spans="5:5" ht="15.75" customHeight="1" x14ac:dyDescent="0.3">
      <c r="E800" s="18"/>
    </row>
    <row r="801" spans="5:5" ht="15.75" customHeight="1" x14ac:dyDescent="0.3">
      <c r="E801" s="18"/>
    </row>
    <row r="802" spans="5:5" ht="15.75" customHeight="1" x14ac:dyDescent="0.3">
      <c r="E802" s="18"/>
    </row>
    <row r="803" spans="5:5" ht="15.75" customHeight="1" x14ac:dyDescent="0.3">
      <c r="E803" s="18"/>
    </row>
    <row r="804" spans="5:5" ht="15.75" customHeight="1" x14ac:dyDescent="0.3">
      <c r="E804" s="18"/>
    </row>
    <row r="805" spans="5:5" ht="15.75" customHeight="1" x14ac:dyDescent="0.3">
      <c r="E805" s="18"/>
    </row>
    <row r="806" spans="5:5" ht="15.75" customHeight="1" x14ac:dyDescent="0.3">
      <c r="E806" s="18"/>
    </row>
    <row r="807" spans="5:5" ht="15.75" customHeight="1" x14ac:dyDescent="0.3">
      <c r="E807" s="18"/>
    </row>
    <row r="808" spans="5:5" ht="15.75" customHeight="1" x14ac:dyDescent="0.3">
      <c r="E808" s="18"/>
    </row>
    <row r="809" spans="5:5" ht="15.75" customHeight="1" x14ac:dyDescent="0.3">
      <c r="E809" s="18"/>
    </row>
    <row r="810" spans="5:5" ht="15.75" customHeight="1" x14ac:dyDescent="0.3">
      <c r="E810" s="18"/>
    </row>
    <row r="811" spans="5:5" ht="15.75" customHeight="1" x14ac:dyDescent="0.3">
      <c r="E811" s="18"/>
    </row>
    <row r="812" spans="5:5" ht="15.75" customHeight="1" x14ac:dyDescent="0.3">
      <c r="E812" s="18"/>
    </row>
    <row r="813" spans="5:5" ht="15.75" customHeight="1" x14ac:dyDescent="0.3">
      <c r="E813" s="18"/>
    </row>
    <row r="814" spans="5:5" ht="15.75" customHeight="1" x14ac:dyDescent="0.3">
      <c r="E814" s="18"/>
    </row>
    <row r="815" spans="5:5" ht="15.75" customHeight="1" x14ac:dyDescent="0.3">
      <c r="E815" s="18"/>
    </row>
    <row r="816" spans="5:5" ht="15.75" customHeight="1" x14ac:dyDescent="0.3">
      <c r="E816" s="18"/>
    </row>
    <row r="817" spans="5:5" ht="15.75" customHeight="1" x14ac:dyDescent="0.3">
      <c r="E817" s="18"/>
    </row>
    <row r="818" spans="5:5" ht="15.75" customHeight="1" x14ac:dyDescent="0.3">
      <c r="E818" s="18"/>
    </row>
    <row r="819" spans="5:5" ht="15.75" customHeight="1" x14ac:dyDescent="0.3">
      <c r="E819" s="18"/>
    </row>
    <row r="820" spans="5:5" ht="15.75" customHeight="1" x14ac:dyDescent="0.3">
      <c r="E820" s="18"/>
    </row>
    <row r="821" spans="5:5" ht="15.75" customHeight="1" x14ac:dyDescent="0.3">
      <c r="E821" s="18"/>
    </row>
    <row r="822" spans="5:5" ht="15.75" customHeight="1" x14ac:dyDescent="0.3">
      <c r="E822" s="18"/>
    </row>
    <row r="823" spans="5:5" ht="15.75" customHeight="1" x14ac:dyDescent="0.3">
      <c r="E823" s="18"/>
    </row>
    <row r="824" spans="5:5" ht="15.75" customHeight="1" x14ac:dyDescent="0.3">
      <c r="E824" s="18"/>
    </row>
    <row r="825" spans="5:5" ht="15.75" customHeight="1" x14ac:dyDescent="0.3">
      <c r="E825" s="18"/>
    </row>
    <row r="826" spans="5:5" ht="15.75" customHeight="1" x14ac:dyDescent="0.3">
      <c r="E826" s="18"/>
    </row>
    <row r="827" spans="5:5" ht="15.75" customHeight="1" x14ac:dyDescent="0.3">
      <c r="E827" s="18"/>
    </row>
    <row r="828" spans="5:5" ht="15.75" customHeight="1" x14ac:dyDescent="0.3">
      <c r="E828" s="18"/>
    </row>
    <row r="829" spans="5:5" ht="15.75" customHeight="1" x14ac:dyDescent="0.3">
      <c r="E829" s="18"/>
    </row>
    <row r="830" spans="5:5" ht="15.75" customHeight="1" x14ac:dyDescent="0.3">
      <c r="E830" s="18"/>
    </row>
    <row r="831" spans="5:5" ht="15.75" customHeight="1" x14ac:dyDescent="0.3">
      <c r="E831" s="18"/>
    </row>
    <row r="832" spans="5:5" ht="15.75" customHeight="1" x14ac:dyDescent="0.3">
      <c r="E832" s="18"/>
    </row>
    <row r="833" spans="5:5" ht="15.75" customHeight="1" x14ac:dyDescent="0.3">
      <c r="E833" s="18"/>
    </row>
    <row r="834" spans="5:5" ht="15.75" customHeight="1" x14ac:dyDescent="0.3">
      <c r="E834" s="18"/>
    </row>
    <row r="835" spans="5:5" ht="15.75" customHeight="1" x14ac:dyDescent="0.3">
      <c r="E835" s="18"/>
    </row>
    <row r="836" spans="5:5" ht="15.75" customHeight="1" x14ac:dyDescent="0.3">
      <c r="E836" s="18"/>
    </row>
    <row r="837" spans="5:5" ht="15.75" customHeight="1" x14ac:dyDescent="0.3">
      <c r="E837" s="18"/>
    </row>
    <row r="838" spans="5:5" ht="15.75" customHeight="1" x14ac:dyDescent="0.3">
      <c r="E838" s="18"/>
    </row>
    <row r="839" spans="5:5" ht="15.75" customHeight="1" x14ac:dyDescent="0.3">
      <c r="E839" s="18"/>
    </row>
    <row r="840" spans="5:5" ht="15.75" customHeight="1" x14ac:dyDescent="0.3">
      <c r="E840" s="18"/>
    </row>
    <row r="841" spans="5:5" ht="15.75" customHeight="1" x14ac:dyDescent="0.3">
      <c r="E841" s="18"/>
    </row>
    <row r="842" spans="5:5" ht="15.75" customHeight="1" x14ac:dyDescent="0.3">
      <c r="E842" s="18"/>
    </row>
    <row r="843" spans="5:5" ht="15.75" customHeight="1" x14ac:dyDescent="0.3">
      <c r="E843" s="18"/>
    </row>
    <row r="844" spans="5:5" ht="15.75" customHeight="1" x14ac:dyDescent="0.3">
      <c r="E844" s="18"/>
    </row>
    <row r="845" spans="5:5" ht="15.75" customHeight="1" x14ac:dyDescent="0.3">
      <c r="E845" s="18"/>
    </row>
    <row r="846" spans="5:5" ht="15.75" customHeight="1" x14ac:dyDescent="0.3">
      <c r="E846" s="18"/>
    </row>
    <row r="847" spans="5:5" ht="15.75" customHeight="1" x14ac:dyDescent="0.3">
      <c r="E847" s="18"/>
    </row>
    <row r="848" spans="5:5" ht="15.75" customHeight="1" x14ac:dyDescent="0.3">
      <c r="E848" s="18"/>
    </row>
    <row r="849" spans="5:5" ht="15.75" customHeight="1" x14ac:dyDescent="0.3">
      <c r="E849" s="18"/>
    </row>
    <row r="850" spans="5:5" ht="15.75" customHeight="1" x14ac:dyDescent="0.3">
      <c r="E850" s="18"/>
    </row>
    <row r="851" spans="5:5" ht="15.75" customHeight="1" x14ac:dyDescent="0.3">
      <c r="E851" s="18"/>
    </row>
    <row r="852" spans="5:5" ht="15.75" customHeight="1" x14ac:dyDescent="0.3">
      <c r="E852" s="18"/>
    </row>
    <row r="853" spans="5:5" ht="15.75" customHeight="1" x14ac:dyDescent="0.3">
      <c r="E853" s="18"/>
    </row>
    <row r="854" spans="5:5" ht="15.75" customHeight="1" x14ac:dyDescent="0.3">
      <c r="E854" s="18"/>
    </row>
    <row r="855" spans="5:5" ht="15.75" customHeight="1" x14ac:dyDescent="0.3">
      <c r="E855" s="18"/>
    </row>
    <row r="856" spans="5:5" ht="15.75" customHeight="1" x14ac:dyDescent="0.3">
      <c r="E856" s="18"/>
    </row>
    <row r="857" spans="5:5" ht="15.75" customHeight="1" x14ac:dyDescent="0.3">
      <c r="E857" s="18"/>
    </row>
    <row r="858" spans="5:5" ht="15.75" customHeight="1" x14ac:dyDescent="0.3">
      <c r="E858" s="18"/>
    </row>
    <row r="859" spans="5:5" ht="15.75" customHeight="1" x14ac:dyDescent="0.3">
      <c r="E859" s="18"/>
    </row>
    <row r="860" spans="5:5" ht="15.75" customHeight="1" x14ac:dyDescent="0.3">
      <c r="E860" s="18"/>
    </row>
    <row r="861" spans="5:5" ht="15.75" customHeight="1" x14ac:dyDescent="0.3">
      <c r="E861" s="18"/>
    </row>
    <row r="862" spans="5:5" ht="15.75" customHeight="1" x14ac:dyDescent="0.3">
      <c r="E862" s="18"/>
    </row>
    <row r="863" spans="5:5" ht="15.75" customHeight="1" x14ac:dyDescent="0.3">
      <c r="E863" s="18"/>
    </row>
    <row r="864" spans="5:5" ht="15.75" customHeight="1" x14ac:dyDescent="0.3">
      <c r="E864" s="18"/>
    </row>
    <row r="865" spans="5:5" ht="15.75" customHeight="1" x14ac:dyDescent="0.3">
      <c r="E865" s="18"/>
    </row>
    <row r="866" spans="5:5" ht="15.75" customHeight="1" x14ac:dyDescent="0.3">
      <c r="E866" s="18"/>
    </row>
    <row r="867" spans="5:5" ht="15.75" customHeight="1" x14ac:dyDescent="0.3">
      <c r="E867" s="18"/>
    </row>
    <row r="868" spans="5:5" ht="15.75" customHeight="1" x14ac:dyDescent="0.3">
      <c r="E868" s="18"/>
    </row>
    <row r="869" spans="5:5" ht="15.75" customHeight="1" x14ac:dyDescent="0.3">
      <c r="E869" s="18"/>
    </row>
    <row r="870" spans="5:5" ht="15.75" customHeight="1" x14ac:dyDescent="0.3">
      <c r="E870" s="18"/>
    </row>
    <row r="871" spans="5:5" ht="15.75" customHeight="1" x14ac:dyDescent="0.3">
      <c r="E871" s="18"/>
    </row>
    <row r="872" spans="5:5" ht="15.75" customHeight="1" x14ac:dyDescent="0.3">
      <c r="E872" s="18"/>
    </row>
    <row r="873" spans="5:5" ht="15.75" customHeight="1" x14ac:dyDescent="0.3">
      <c r="E873" s="18"/>
    </row>
    <row r="874" spans="5:5" ht="15.75" customHeight="1" x14ac:dyDescent="0.3">
      <c r="E874" s="18"/>
    </row>
    <row r="875" spans="5:5" ht="15.75" customHeight="1" x14ac:dyDescent="0.3">
      <c r="E875" s="18"/>
    </row>
    <row r="876" spans="5:5" ht="15.75" customHeight="1" x14ac:dyDescent="0.3">
      <c r="E876" s="18"/>
    </row>
    <row r="877" spans="5:5" ht="15.75" customHeight="1" x14ac:dyDescent="0.3">
      <c r="E877" s="18"/>
    </row>
    <row r="878" spans="5:5" ht="15.75" customHeight="1" x14ac:dyDescent="0.3">
      <c r="E878" s="18"/>
    </row>
    <row r="879" spans="5:5" ht="15.75" customHeight="1" x14ac:dyDescent="0.3">
      <c r="E879" s="18"/>
    </row>
    <row r="880" spans="5:5" ht="15.75" customHeight="1" x14ac:dyDescent="0.3">
      <c r="E880" s="18"/>
    </row>
    <row r="881" spans="5:5" ht="15.75" customHeight="1" x14ac:dyDescent="0.3">
      <c r="E881" s="18"/>
    </row>
    <row r="882" spans="5:5" ht="15.75" customHeight="1" x14ac:dyDescent="0.3">
      <c r="E882" s="18"/>
    </row>
    <row r="883" spans="5:5" ht="15.75" customHeight="1" x14ac:dyDescent="0.3">
      <c r="E883" s="18"/>
    </row>
    <row r="884" spans="5:5" ht="15.75" customHeight="1" x14ac:dyDescent="0.3">
      <c r="E884" s="18"/>
    </row>
    <row r="885" spans="5:5" ht="15.75" customHeight="1" x14ac:dyDescent="0.3">
      <c r="E885" s="18"/>
    </row>
    <row r="886" spans="5:5" ht="15.75" customHeight="1" x14ac:dyDescent="0.3">
      <c r="E886" s="18"/>
    </row>
    <row r="887" spans="5:5" ht="15.75" customHeight="1" x14ac:dyDescent="0.3">
      <c r="E887" s="18"/>
    </row>
    <row r="888" spans="5:5" ht="15.75" customHeight="1" x14ac:dyDescent="0.3">
      <c r="E888" s="18"/>
    </row>
    <row r="889" spans="5:5" ht="15.75" customHeight="1" x14ac:dyDescent="0.3">
      <c r="E889" s="18"/>
    </row>
    <row r="890" spans="5:5" ht="15.75" customHeight="1" x14ac:dyDescent="0.3">
      <c r="E890" s="18"/>
    </row>
    <row r="891" spans="5:5" ht="15.75" customHeight="1" x14ac:dyDescent="0.3">
      <c r="E891" s="18"/>
    </row>
    <row r="892" spans="5:5" ht="15.75" customHeight="1" x14ac:dyDescent="0.3">
      <c r="E892" s="18"/>
    </row>
    <row r="893" spans="5:5" ht="15.75" customHeight="1" x14ac:dyDescent="0.3">
      <c r="E893" s="18"/>
    </row>
    <row r="894" spans="5:5" ht="15.75" customHeight="1" x14ac:dyDescent="0.3">
      <c r="E894" s="18"/>
    </row>
    <row r="895" spans="5:5" ht="15.75" customHeight="1" x14ac:dyDescent="0.3">
      <c r="E895" s="18"/>
    </row>
    <row r="896" spans="5:5" ht="15.75" customHeight="1" x14ac:dyDescent="0.3">
      <c r="E896" s="18"/>
    </row>
    <row r="897" spans="5:5" ht="15.75" customHeight="1" x14ac:dyDescent="0.3">
      <c r="E897" s="18"/>
    </row>
    <row r="898" spans="5:5" ht="15.75" customHeight="1" x14ac:dyDescent="0.3">
      <c r="E898" s="18"/>
    </row>
    <row r="899" spans="5:5" ht="15.75" customHeight="1" x14ac:dyDescent="0.3">
      <c r="E899" s="18"/>
    </row>
    <row r="900" spans="5:5" ht="15.75" customHeight="1" x14ac:dyDescent="0.3">
      <c r="E900" s="18"/>
    </row>
    <row r="901" spans="5:5" ht="15.75" customHeight="1" x14ac:dyDescent="0.3">
      <c r="E901" s="18"/>
    </row>
    <row r="902" spans="5:5" ht="15.75" customHeight="1" x14ac:dyDescent="0.3">
      <c r="E902" s="18"/>
    </row>
    <row r="903" spans="5:5" ht="15.75" customHeight="1" x14ac:dyDescent="0.3">
      <c r="E903" s="18"/>
    </row>
    <row r="904" spans="5:5" ht="15.75" customHeight="1" x14ac:dyDescent="0.3">
      <c r="E904" s="18"/>
    </row>
    <row r="905" spans="5:5" ht="15.75" customHeight="1" x14ac:dyDescent="0.3">
      <c r="E905" s="18"/>
    </row>
    <row r="906" spans="5:5" ht="15.75" customHeight="1" x14ac:dyDescent="0.3">
      <c r="E906" s="18"/>
    </row>
    <row r="907" spans="5:5" ht="15.75" customHeight="1" x14ac:dyDescent="0.3">
      <c r="E907" s="18"/>
    </row>
    <row r="908" spans="5:5" ht="15.75" customHeight="1" x14ac:dyDescent="0.3">
      <c r="E908" s="18"/>
    </row>
    <row r="909" spans="5:5" ht="15.75" customHeight="1" x14ac:dyDescent="0.3">
      <c r="E909" s="18"/>
    </row>
    <row r="910" spans="5:5" ht="15.75" customHeight="1" x14ac:dyDescent="0.3">
      <c r="E910" s="18"/>
    </row>
    <row r="911" spans="5:5" ht="15.75" customHeight="1" x14ac:dyDescent="0.3">
      <c r="E911" s="18"/>
    </row>
    <row r="912" spans="5:5" ht="15.75" customHeight="1" x14ac:dyDescent="0.3">
      <c r="E912" s="18"/>
    </row>
    <row r="913" spans="5:5" ht="15.75" customHeight="1" x14ac:dyDescent="0.3">
      <c r="E913" s="18"/>
    </row>
    <row r="914" spans="5:5" ht="15.75" customHeight="1" x14ac:dyDescent="0.3">
      <c r="E914" s="18"/>
    </row>
    <row r="915" spans="5:5" ht="15.75" customHeight="1" x14ac:dyDescent="0.3">
      <c r="E915" s="18"/>
    </row>
    <row r="916" spans="5:5" ht="15.75" customHeight="1" x14ac:dyDescent="0.3">
      <c r="E916" s="18"/>
    </row>
    <row r="917" spans="5:5" ht="15.75" customHeight="1" x14ac:dyDescent="0.3">
      <c r="E917" s="18"/>
    </row>
    <row r="918" spans="5:5" ht="15.75" customHeight="1" x14ac:dyDescent="0.3">
      <c r="E918" s="18"/>
    </row>
    <row r="919" spans="5:5" ht="15.75" customHeight="1" x14ac:dyDescent="0.3">
      <c r="E919" s="18"/>
    </row>
    <row r="920" spans="5:5" ht="15.75" customHeight="1" x14ac:dyDescent="0.3">
      <c r="E920" s="18"/>
    </row>
    <row r="921" spans="5:5" ht="15.75" customHeight="1" x14ac:dyDescent="0.3">
      <c r="E921" s="18"/>
    </row>
    <row r="922" spans="5:5" ht="15.75" customHeight="1" x14ac:dyDescent="0.3">
      <c r="E922" s="18"/>
    </row>
    <row r="923" spans="5:5" ht="15.75" customHeight="1" x14ac:dyDescent="0.3">
      <c r="E923" s="18"/>
    </row>
    <row r="924" spans="5:5" ht="15.75" customHeight="1" x14ac:dyDescent="0.3">
      <c r="E924" s="18"/>
    </row>
    <row r="925" spans="5:5" ht="15.75" customHeight="1" x14ac:dyDescent="0.3">
      <c r="E925" s="18"/>
    </row>
    <row r="926" spans="5:5" ht="15.75" customHeight="1" x14ac:dyDescent="0.3">
      <c r="E926" s="18"/>
    </row>
    <row r="927" spans="5:5" ht="15.75" customHeight="1" x14ac:dyDescent="0.3">
      <c r="E927" s="18"/>
    </row>
    <row r="928" spans="5:5" ht="15.75" customHeight="1" x14ac:dyDescent="0.3">
      <c r="E928" s="18"/>
    </row>
    <row r="929" spans="5:5" ht="15.75" customHeight="1" x14ac:dyDescent="0.3">
      <c r="E929" s="18"/>
    </row>
    <row r="930" spans="5:5" ht="15.75" customHeight="1" x14ac:dyDescent="0.3">
      <c r="E930" s="18"/>
    </row>
    <row r="931" spans="5:5" ht="15.75" customHeight="1" x14ac:dyDescent="0.3">
      <c r="E931" s="18"/>
    </row>
    <row r="932" spans="5:5" ht="15.75" customHeight="1" x14ac:dyDescent="0.3">
      <c r="E932" s="18"/>
    </row>
    <row r="933" spans="5:5" ht="15.75" customHeight="1" x14ac:dyDescent="0.3">
      <c r="E933" s="18"/>
    </row>
    <row r="934" spans="5:5" ht="15.75" customHeight="1" x14ac:dyDescent="0.3">
      <c r="E934" s="18"/>
    </row>
    <row r="935" spans="5:5" ht="15.75" customHeight="1" x14ac:dyDescent="0.3">
      <c r="E935" s="18"/>
    </row>
    <row r="936" spans="5:5" ht="15.75" customHeight="1" x14ac:dyDescent="0.3">
      <c r="E936" s="18"/>
    </row>
    <row r="937" spans="5:5" ht="15.75" customHeight="1" x14ac:dyDescent="0.3">
      <c r="E937" s="18"/>
    </row>
    <row r="938" spans="5:5" ht="15.75" customHeight="1" x14ac:dyDescent="0.3">
      <c r="E938" s="18"/>
    </row>
    <row r="939" spans="5:5" ht="15.75" customHeight="1" x14ac:dyDescent="0.3">
      <c r="E939" s="18"/>
    </row>
    <row r="940" spans="5:5" ht="15.75" customHeight="1" x14ac:dyDescent="0.3">
      <c r="E940" s="18"/>
    </row>
    <row r="941" spans="5:5" ht="15.75" customHeight="1" x14ac:dyDescent="0.3">
      <c r="E941" s="18"/>
    </row>
    <row r="942" spans="5:5" ht="15.75" customHeight="1" x14ac:dyDescent="0.3">
      <c r="E942" s="18"/>
    </row>
    <row r="943" spans="5:5" ht="15.75" customHeight="1" x14ac:dyDescent="0.3">
      <c r="E943" s="18"/>
    </row>
    <row r="944" spans="5:5" ht="15.75" customHeight="1" x14ac:dyDescent="0.3">
      <c r="E944" s="18"/>
    </row>
    <row r="945" spans="5:5" ht="15.75" customHeight="1" x14ac:dyDescent="0.3">
      <c r="E945" s="18"/>
    </row>
    <row r="946" spans="5:5" ht="15.75" customHeight="1" x14ac:dyDescent="0.3">
      <c r="E946" s="18"/>
    </row>
    <row r="947" spans="5:5" ht="15.75" customHeight="1" x14ac:dyDescent="0.3">
      <c r="E947" s="18"/>
    </row>
    <row r="948" spans="5:5" ht="15.75" customHeight="1" x14ac:dyDescent="0.3">
      <c r="E948" s="18"/>
    </row>
    <row r="949" spans="5:5" ht="15.75" customHeight="1" x14ac:dyDescent="0.3">
      <c r="E949" s="18"/>
    </row>
    <row r="950" spans="5:5" ht="15.75" customHeight="1" x14ac:dyDescent="0.3">
      <c r="E950" s="18"/>
    </row>
    <row r="951" spans="5:5" ht="15.75" customHeight="1" x14ac:dyDescent="0.3">
      <c r="E951" s="18"/>
    </row>
    <row r="952" spans="5:5" ht="15.75" customHeight="1" x14ac:dyDescent="0.3">
      <c r="E952" s="18"/>
    </row>
    <row r="953" spans="5:5" ht="15.75" customHeight="1" x14ac:dyDescent="0.3">
      <c r="E953" s="18"/>
    </row>
    <row r="954" spans="5:5" ht="15.75" customHeight="1" x14ac:dyDescent="0.3">
      <c r="E954" s="18"/>
    </row>
    <row r="955" spans="5:5" ht="15.75" customHeight="1" x14ac:dyDescent="0.3">
      <c r="E955" s="18"/>
    </row>
    <row r="956" spans="5:5" ht="15.75" customHeight="1" x14ac:dyDescent="0.3">
      <c r="E956" s="18"/>
    </row>
    <row r="957" spans="5:5" ht="15.75" customHeight="1" x14ac:dyDescent="0.3">
      <c r="E957" s="18"/>
    </row>
    <row r="958" spans="5:5" ht="15.75" customHeight="1" x14ac:dyDescent="0.3">
      <c r="E958" s="18"/>
    </row>
    <row r="959" spans="5:5" ht="15.75" customHeight="1" x14ac:dyDescent="0.3">
      <c r="E959" s="18"/>
    </row>
    <row r="960" spans="5:5" ht="15.75" customHeight="1" x14ac:dyDescent="0.3">
      <c r="E960" s="18"/>
    </row>
    <row r="961" spans="5:5" ht="15.75" customHeight="1" x14ac:dyDescent="0.3">
      <c r="E961" s="18"/>
    </row>
    <row r="962" spans="5:5" ht="15.75" customHeight="1" x14ac:dyDescent="0.3">
      <c r="E962" s="18"/>
    </row>
    <row r="963" spans="5:5" ht="15.75" customHeight="1" x14ac:dyDescent="0.3">
      <c r="E963" s="18"/>
    </row>
    <row r="964" spans="5:5" ht="15.75" customHeight="1" x14ac:dyDescent="0.3">
      <c r="E964" s="18"/>
    </row>
    <row r="965" spans="5:5" ht="15.75" customHeight="1" x14ac:dyDescent="0.3">
      <c r="E965" s="18"/>
    </row>
    <row r="966" spans="5:5" ht="15.75" customHeight="1" x14ac:dyDescent="0.3">
      <c r="E966" s="18"/>
    </row>
    <row r="967" spans="5:5" ht="15.75" customHeight="1" x14ac:dyDescent="0.3">
      <c r="E967" s="18"/>
    </row>
    <row r="968" spans="5:5" ht="15.75" customHeight="1" x14ac:dyDescent="0.3">
      <c r="E968" s="18"/>
    </row>
    <row r="969" spans="5:5" ht="15.75" customHeight="1" x14ac:dyDescent="0.3">
      <c r="E969" s="18"/>
    </row>
    <row r="970" spans="5:5" ht="15.75" customHeight="1" x14ac:dyDescent="0.3">
      <c r="E970" s="18"/>
    </row>
    <row r="971" spans="5:5" ht="15.75" customHeight="1" x14ac:dyDescent="0.3">
      <c r="E971" s="18"/>
    </row>
    <row r="972" spans="5:5" ht="15.75" customHeight="1" x14ac:dyDescent="0.3">
      <c r="E972" s="18"/>
    </row>
    <row r="973" spans="5:5" ht="15.75" customHeight="1" x14ac:dyDescent="0.3">
      <c r="E973" s="18"/>
    </row>
    <row r="974" spans="5:5" ht="15.75" customHeight="1" x14ac:dyDescent="0.3">
      <c r="E974" s="18"/>
    </row>
    <row r="975" spans="5:5" ht="15.75" customHeight="1" x14ac:dyDescent="0.3">
      <c r="E975" s="18"/>
    </row>
    <row r="976" spans="5:5" ht="15.75" customHeight="1" x14ac:dyDescent="0.3">
      <c r="E976" s="18"/>
    </row>
    <row r="977" spans="5:5" ht="15.75" customHeight="1" x14ac:dyDescent="0.3">
      <c r="E977" s="18"/>
    </row>
    <row r="978" spans="5:5" ht="15.75" customHeight="1" x14ac:dyDescent="0.3">
      <c r="E978" s="18"/>
    </row>
    <row r="979" spans="5:5" ht="15.75" customHeight="1" x14ac:dyDescent="0.3">
      <c r="E979" s="18"/>
    </row>
    <row r="980" spans="5:5" ht="15.75" customHeight="1" x14ac:dyDescent="0.3">
      <c r="E980" s="18"/>
    </row>
    <row r="981" spans="5:5" ht="15.75" customHeight="1" x14ac:dyDescent="0.3">
      <c r="E981" s="18"/>
    </row>
    <row r="982" spans="5:5" ht="15.75" customHeight="1" x14ac:dyDescent="0.3">
      <c r="E982" s="18"/>
    </row>
    <row r="983" spans="5:5" ht="15.75" customHeight="1" x14ac:dyDescent="0.3">
      <c r="E983" s="18"/>
    </row>
    <row r="984" spans="5:5" ht="15.75" customHeight="1" x14ac:dyDescent="0.3">
      <c r="E984" s="18"/>
    </row>
    <row r="985" spans="5:5" ht="15.75" customHeight="1" x14ac:dyDescent="0.3">
      <c r="E985" s="18"/>
    </row>
    <row r="986" spans="5:5" ht="15.75" customHeight="1" x14ac:dyDescent="0.3">
      <c r="E986" s="18"/>
    </row>
    <row r="987" spans="5:5" ht="15.75" customHeight="1" x14ac:dyDescent="0.3">
      <c r="E987" s="18"/>
    </row>
    <row r="988" spans="5:5" ht="15.75" customHeight="1" x14ac:dyDescent="0.3">
      <c r="E988" s="18"/>
    </row>
    <row r="989" spans="5:5" ht="15.75" customHeight="1" x14ac:dyDescent="0.3">
      <c r="E989" s="18"/>
    </row>
    <row r="990" spans="5:5" ht="15.75" customHeight="1" x14ac:dyDescent="0.3">
      <c r="E990" s="18"/>
    </row>
    <row r="991" spans="5:5" ht="15.75" customHeight="1" x14ac:dyDescent="0.3">
      <c r="E991" s="18"/>
    </row>
    <row r="992" spans="5:5" ht="15.75" customHeight="1" x14ac:dyDescent="0.3">
      <c r="E992" s="18"/>
    </row>
    <row r="993" spans="5:5" ht="15.75" customHeight="1" x14ac:dyDescent="0.3">
      <c r="E993" s="18"/>
    </row>
    <row r="994" spans="5:5" ht="15.75" customHeight="1" x14ac:dyDescent="0.3">
      <c r="E994" s="18"/>
    </row>
    <row r="995" spans="5:5" ht="15.75" customHeight="1" x14ac:dyDescent="0.3">
      <c r="E995" s="18"/>
    </row>
    <row r="996" spans="5:5" ht="15.75" customHeight="1" x14ac:dyDescent="0.3">
      <c r="E996" s="18"/>
    </row>
    <row r="997" spans="5:5" ht="15.75" customHeight="1" x14ac:dyDescent="0.3">
      <c r="E997" s="18"/>
    </row>
    <row r="998" spans="5:5" ht="15.75" customHeight="1" x14ac:dyDescent="0.3">
      <c r="E998" s="18"/>
    </row>
    <row r="999" spans="5:5" ht="15.75" customHeight="1" x14ac:dyDescent="0.3">
      <c r="E999" s="18"/>
    </row>
    <row r="1000" spans="5:5" ht="15.75" customHeight="1" x14ac:dyDescent="0.3">
      <c r="E1000" s="18"/>
    </row>
  </sheetData>
  <mergeCells count="9">
    <mergeCell ref="B20:E20"/>
    <mergeCell ref="C21:H21"/>
    <mergeCell ref="B2:H2"/>
    <mergeCell ref="B4:B9"/>
    <mergeCell ref="C4:C9"/>
    <mergeCell ref="E4:E9"/>
    <mergeCell ref="F4:F9"/>
    <mergeCell ref="G4:G9"/>
    <mergeCell ref="H4:H9"/>
  </mergeCells>
  <pageMargins left="0.7" right="0.7" top="0.75" bottom="0.75" header="0" footer="0"/>
  <pageSetup scale="62"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DIRECTORA COMERCIAL</dc:creator>
  <cp:lastModifiedBy>DIRECTORA COMERCIAL</cp:lastModifiedBy>
  <dcterms:created xsi:type="dcterms:W3CDTF">2025-07-07T18:57:22Z</dcterms:created>
  <dcterms:modified xsi:type="dcterms:W3CDTF">2025-07-07T18:57:22Z</dcterms:modified>
</cp:coreProperties>
</file>